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P:\Ongoing Work\FAO Commentaries\2018\Public Sector Compensation\3. Data, models, and background research\"/>
    </mc:Choice>
  </mc:AlternateContent>
  <xr:revisionPtr revIDLastSave="0" documentId="13_ncr:1_{5E5C7619-534F-4364-9C2A-6AA2D26C929F}" xr6:coauthVersionLast="34" xr6:coauthVersionMax="34" xr10:uidLastSave="{00000000-0000-0000-0000-000000000000}"/>
  <bookViews>
    <workbookView xWindow="0" yWindow="0" windowWidth="28800" windowHeight="13620" tabRatio="711" xr2:uid="{00000000-000D-0000-FFFF-FFFF00000000}"/>
  </bookViews>
  <sheets>
    <sheet name="Cover" sheetId="28" r:id="rId1"/>
    <sheet name="Data" sheetId="27" r:id="rId2"/>
    <sheet name="ONEmplDetailed" sheetId="12" state="hidden"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7" i="12" l="1"/>
  <c r="AM36" i="12"/>
  <c r="AM35" i="12"/>
  <c r="AM34" i="12"/>
  <c r="AM33" i="12"/>
  <c r="AM32" i="12"/>
  <c r="AM31" i="12"/>
  <c r="AM30" i="12"/>
  <c r="AM29" i="12"/>
  <c r="AM28" i="12"/>
  <c r="AM27" i="12"/>
  <c r="AM26" i="12"/>
  <c r="AM25" i="12"/>
  <c r="AM24" i="12"/>
  <c r="AM23" i="12"/>
  <c r="AM22" i="12"/>
  <c r="AN24" i="12"/>
  <c r="AO24" i="12"/>
  <c r="AN31" i="12"/>
  <c r="AN32" i="12"/>
  <c r="AN36" i="12"/>
  <c r="AO36" i="12"/>
  <c r="AN22" i="12"/>
  <c r="AO22" i="12"/>
  <c r="AN25" i="12"/>
  <c r="AN23" i="12"/>
  <c r="AN33" i="12"/>
  <c r="AN35" i="12"/>
  <c r="AN26" i="12"/>
  <c r="AN27" i="12"/>
  <c r="AN28" i="12"/>
  <c r="AN29" i="12"/>
  <c r="AN30" i="12"/>
  <c r="AN34" i="12"/>
  <c r="AN37" i="12"/>
  <c r="AO23" i="12"/>
  <c r="AO25" i="12"/>
  <c r="AO29" i="12"/>
  <c r="AO31" i="12"/>
  <c r="AO33" i="12"/>
  <c r="AO34" i="12"/>
  <c r="AO35" i="12"/>
  <c r="AO37" i="12"/>
  <c r="AO26" i="12"/>
  <c r="AO27" i="12"/>
  <c r="AO28" i="12"/>
  <c r="AO30" i="12"/>
  <c r="AO32" i="12"/>
  <c r="AP35" i="12" l="1"/>
  <c r="AP36" i="12"/>
  <c r="AP26" i="12"/>
  <c r="AP32" i="12"/>
  <c r="AP30" i="12"/>
  <c r="AP22" i="12"/>
  <c r="AP28" i="12"/>
  <c r="AP29" i="12"/>
  <c r="AP25" i="12"/>
  <c r="AP24" i="12"/>
  <c r="AP34" i="12"/>
  <c r="AP23" i="12"/>
  <c r="AP37" i="12"/>
  <c r="AP31" i="12"/>
  <c r="AP27" i="12"/>
  <c r="AP33" i="12"/>
  <c r="AQ28" i="12" l="1"/>
  <c r="AQ33" i="12"/>
  <c r="AQ25" i="12"/>
  <c r="AQ27" i="12"/>
  <c r="AQ34" i="12"/>
  <c r="AQ22" i="12"/>
  <c r="AQ35" i="12"/>
  <c r="AQ23" i="12"/>
  <c r="AQ24" i="12"/>
  <c r="AQ31" i="12"/>
  <c r="AQ29" i="12"/>
  <c r="AQ36" i="12" l="1"/>
  <c r="AQ32" i="12"/>
  <c r="AQ30" i="12"/>
  <c r="AQ37" i="12"/>
  <c r="AQ26" i="12"/>
</calcChain>
</file>

<file path=xl/sharedStrings.xml><?xml version="1.0" encoding="utf-8"?>
<sst xmlns="http://schemas.openxmlformats.org/spreadsheetml/2006/main" count="103" uniqueCount="89">
  <si>
    <t>Hospitals</t>
  </si>
  <si>
    <t>Education</t>
  </si>
  <si>
    <t>Health care and social assistance [62]</t>
  </si>
  <si>
    <t>Ambulatory health care services [621]</t>
  </si>
  <si>
    <t>Offices of physicians [6211]</t>
  </si>
  <si>
    <t>Offices of dentists [6212]</t>
  </si>
  <si>
    <t>Offices of other health practitioners [6213]</t>
  </si>
  <si>
    <t>Out-patient care centres [6214]</t>
  </si>
  <si>
    <t>Medical and diagnostic laboratories [6215]</t>
  </si>
  <si>
    <t>Home health care services [6216]</t>
  </si>
  <si>
    <t>Other ambulatory health care services [6219]</t>
  </si>
  <si>
    <t>Hospitals [622]</t>
  </si>
  <si>
    <t>General medical and surgical hospitals [6221]</t>
  </si>
  <si>
    <t>Psychiatric and substance abuse hospitals [6222]</t>
  </si>
  <si>
    <t>Specialty (except psychiatric and substance abuse) hospitals [6223]</t>
  </si>
  <si>
    <t>Nursing and residential care facilities [623]</t>
  </si>
  <si>
    <t>Nursing care facilities [6231]</t>
  </si>
  <si>
    <t>Residential developmental handicap, mental health and substance abuse facilities [6232]</t>
  </si>
  <si>
    <t>Tab 1:Data table</t>
  </si>
  <si>
    <t>Tab 2:Add/Remove data</t>
  </si>
  <si>
    <t>Tab 3:Manipulate</t>
  </si>
  <si>
    <t>Tab 4:Download</t>
  </si>
  <si>
    <t>Tab 5:Related information</t>
  </si>
  <si>
    <t>Tab 6:Help</t>
  </si>
  <si>
    <t>Data table</t>
  </si>
  <si>
    <t>Selected items [Add/Remove data]</t>
  </si>
  <si>
    <t>Geography = Ontario</t>
  </si>
  <si>
    <t>footnotes</t>
  </si>
  <si>
    <t>Footnotes:</t>
  </si>
  <si>
    <t>Back to search</t>
  </si>
  <si>
    <t>Date modified:</t>
  </si>
  <si>
    <t>Table 281-0024 4, 15, 17 </t>
  </si>
  <si>
    <t>Survey of Employment, Payrolls and Hours (SEPH), employment by type of employee and detailed North American Industry Classification System (NAICS)</t>
  </si>
  <si>
    <t>annual (persons)</t>
  </si>
  <si>
    <t>The data below is a part of CANSIM table  281-0024.  Use the  Add/Remove data  tab to customize your table.</t>
  </si>
  <si>
    <t>Type of employee = All employees 18 </t>
  </si>
  <si>
    <t>North American Industry Classification System (NAICS) 17</t>
  </si>
  <si>
    <t>Educational services [61, 611]</t>
  </si>
  <si>
    <t>Provincial and territorial public administration [912]</t>
  </si>
  <si>
    <t>Although the creation of Nunavut officially took place in April 1999, the Survey of Employment, Payrolls and Hours (SEPH) was only able to begin publishing separate estimates for Northwest Territories and Nunavut with the release of the January 2001 data. Efforts were undertaken to estimate the employment for Nunavut back to April 1999. These are available upon request by contacting Client Services at 1-866-873-8788 (toll-free) or 613-951-4090 (labour@statcan.gc.ca).</t>
  </si>
  <si>
    <t>Since January 2001, the Survey of Employment, Payrolls and Hours (SEPH) program no longer combines Northwest Territories and Nunavut. They are produced as two separate territories.</t>
  </si>
  <si>
    <t>These terminated series are based on the North American Industry Classification System (NAICS) 2002.</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</si>
  <si>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</si>
  <si>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</si>
  <si>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businesses for which the industrial classification (North American Industry Classification System [NAICS] 2012) has yet to be determined.</t>
  </si>
  <si>
    <t>Goods producing industries (11-33N) includes the following sectors: forestry, logging and support (11N), mining, quarrying, and oil and gas extraction (21), utilities (22), construction (23) and manufacturing (31-33).</t>
  </si>
  <si>
    <t>Forestry, logging and support (11N) includes the following industries: forestry and logging (113) and support activities to forestry (1153).</t>
  </si>
  <si>
    <t>Non-durable goods (311N) of the manufacturing sector includes the following industries: food manufacturing (311), beverage and tobacco products manufacturing (312), textiles mills (313), textile products mills (314), clothing manufacturing (315), leather and allied products manufacturing (316), paper manufacturing (322), printing and related support activities (323), petroleum and coal products manufacturing (324), chemical manufacturing (325) and plastics and rubber products manufacturing (326).</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</si>
  <si>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 manufacturing (337) and miscellaneous manufacturing (339).</t>
  </si>
  <si>
    <t>Service producing industries (41-91N) includes the following industries: trade (41-45N), transportation and warehousing (48-49), information and cultural industries (51), finance and insurance (52), real estate and rental and leasing (53), professional, scientific and technical services (54), management of companies and enterprises (55), administrative and support, waste management and remediation services (56), educational services (61), health care and social assistance (62), arts, entertainment and recreation (71), accommodation and food services (72), other services (except public administration) (81) and public administration (91).</t>
  </si>
  <si>
    <t>Trade (41-45N) industry includes the following sectors: wholesale (41) and retail trade (44-45).</t>
  </si>
  <si>
    <t>Education special (611N) industry includes the following industries: elementary and secondary schools (6111), community colleges and CEGEP (6112), universities (6113), business schools and computer management training (6114) and technical and trade schools (6115).</t>
  </si>
  <si>
    <t>The introduction of administrative data in 2001 and the associated change in methodology resulted in level shifts for some series. This affects the comparability of pre- and post-2001 estimates.</t>
  </si>
  <si>
    <t>These terminated series are based on the North American Industry Classification System (NAICS) 2007.</t>
  </si>
  <si>
    <t>Industry estimates in this table are based on the 2012 North American Industry Classification System (NAICS).</t>
  </si>
  <si>
    <t>"All employees" is the sum of employees paid by the hour, salaried employees and other employees.</t>
  </si>
  <si>
    <t>Source:  Statistics Canada. Table  281-0024 -  Survey of Employment, Payrolls and Hours (SEPH), employment by type of employee and detailed North American Industry Classification System (NAICS), annual (persons),  CANSIM (database). (accessed: ) </t>
  </si>
  <si>
    <t>Social assistance [624]</t>
  </si>
  <si>
    <t>Elementary and secondary schools [6111]</t>
  </si>
  <si>
    <t>Community colleges and C.E.G.E.P.s [6112]</t>
  </si>
  <si>
    <t>Universities [6113]</t>
  </si>
  <si>
    <t>Local, municipal and regional public administration [913]</t>
  </si>
  <si>
    <t>Education special [611N] 13</t>
  </si>
  <si>
    <t>Business schools and computer and management training [6114]</t>
  </si>
  <si>
    <t>Technical and trade schools [6115]</t>
  </si>
  <si>
    <t>Other schools and instruction [6116]</t>
  </si>
  <si>
    <t>Educational support services [6117]</t>
  </si>
  <si>
    <t>Community care facilities for the elderly [6233]</t>
  </si>
  <si>
    <t>Other residential care facilities [6239]</t>
  </si>
  <si>
    <t>Individual and family services [6241]</t>
  </si>
  <si>
    <t>Community food and housing, and emergency and other relief services [6242]</t>
  </si>
  <si>
    <t>Vocational rehabilitation services [6243]</t>
  </si>
  <si>
    <t>Child day-care services [6244]</t>
  </si>
  <si>
    <t>Prov Public Admin</t>
  </si>
  <si>
    <t>Total</t>
  </si>
  <si>
    <t>Wage Bill</t>
  </si>
  <si>
    <t>Nurses (from CIHI)</t>
  </si>
  <si>
    <t>Hospital Workers</t>
  </si>
  <si>
    <t>Education Workers</t>
  </si>
  <si>
    <t>Ontario Public Sector Employment by Industry</t>
  </si>
  <si>
    <t>Ontario Public Sector</t>
  </si>
  <si>
    <t>Ontario Public Sector Wage Rates by Industry</t>
  </si>
  <si>
    <t>Ontario Public Sector Compensation Expense by Industry</t>
  </si>
  <si>
    <t>Ontario Government Employment and Wage Expense Data</t>
  </si>
  <si>
    <t>Year</t>
  </si>
  <si>
    <t>2018*</t>
  </si>
  <si>
    <t>Source: Statistics Canada’s Survey of Employee, Payroll and Hours (SEPH), and FAO.</t>
  </si>
  <si>
    <t>Note: 2018 values are forecasted by the FAO by applying year-to-date 2018 growth rates to 2017 annual values.</t>
  </si>
  <si>
    <t>Public Adminstration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</si>
</sst>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5" formatCode="_-* #,##0_-;\-* #,##0_-;_-* &quot;-&quot;??_-;_-@_-"/>
  </numFmts>
  <fonts count="8">
    <font>
      <sz val="11"/>
      <color theme="1"/>
      <name val="Helvetica Neue Light"/>
      <family val="2"/>
      <scheme val="minor"/>
    </font>
    <font>
      <sz val="11"/>
      <color theme="1"/>
      <name val="Helvetica Neue Light"/>
      <family val="2"/>
      <scheme val="minor"/>
    </font>
    <font>
      <sz val="10"/>
      <name val="Arial"/>
      <family val="2"/>
    </font>
    <font>
      <b/>
      <sz val="11"/>
      <color theme="1"/>
      <name val="Helvetica Neue Light"/>
      <scheme val="minor"/>
    </font>
    <font>
      <b/>
      <sz val="18"/>
      <color rgb="FF0F60D5"/>
      <name val="Calibri"/>
      <family val="2"/>
    </font>
    <font>
      <b/>
      <sz val="12"/>
      <color theme="5"/>
      <name val="Helvetica Neue Light"/>
      <scheme val="minor"/>
    </font>
    <font>
      <sz val="16"/>
      <color theme="5"/>
      <name val="Helvetica Neue Light"/>
      <family val="2"/>
      <scheme val="minor"/>
    </font>
    <font>
      <sz val="8"/>
      <color theme="1"/>
      <name val="Helvetica Neue Light"/>
      <family val="2"/>
      <scheme val="minor"/>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79998168889431442"/>
        <bgColor indexed="64"/>
      </patternFill>
    </fill>
    <fill>
      <patternFill patternType="solid">
        <fgColor theme="8"/>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0" fillId="0" borderId="0" xfId="0" applyAlignment="1">
      <alignment wrapText="1"/>
    </xf>
    <xf numFmtId="3" fontId="0" fillId="0" borderId="0" xfId="0" applyNumberFormat="1"/>
    <xf numFmtId="14" fontId="0" fillId="0" borderId="0" xfId="0" applyNumberFormat="1"/>
    <xf numFmtId="165" fontId="0" fillId="0" borderId="0" xfId="1" applyNumberFormat="1" applyFont="1"/>
    <xf numFmtId="9" fontId="2" fillId="2" borderId="0" xfId="0" applyNumberFormat="1" applyFont="1" applyFill="1" applyBorder="1"/>
    <xf numFmtId="0" fontId="0" fillId="3" borderId="0" xfId="0" applyFill="1" applyAlignment="1">
      <alignment wrapText="1"/>
    </xf>
    <xf numFmtId="0" fontId="0" fillId="4" borderId="0" xfId="0" applyFill="1" applyAlignment="1">
      <alignment wrapText="1"/>
    </xf>
    <xf numFmtId="0" fontId="0" fillId="3" borderId="0" xfId="0" applyFill="1"/>
    <xf numFmtId="3" fontId="0" fillId="3" borderId="0" xfId="0" applyNumberFormat="1" applyFill="1"/>
    <xf numFmtId="0" fontId="0" fillId="4" borderId="0" xfId="0" applyFill="1"/>
    <xf numFmtId="3" fontId="0" fillId="4" borderId="0" xfId="0" applyNumberFormat="1" applyFill="1"/>
    <xf numFmtId="0" fontId="0" fillId="5" borderId="0" xfId="0" applyFill="1" applyAlignment="1">
      <alignment wrapText="1"/>
    </xf>
    <xf numFmtId="0" fontId="0" fillId="5" borderId="0" xfId="0" applyFill="1"/>
    <xf numFmtId="3" fontId="0" fillId="5" borderId="0" xfId="0" applyNumberFormat="1" applyFill="1"/>
    <xf numFmtId="0" fontId="0" fillId="6" borderId="0" xfId="0" applyFill="1" applyAlignment="1">
      <alignment wrapText="1"/>
    </xf>
    <xf numFmtId="0" fontId="0" fillId="6" borderId="0" xfId="0" applyFill="1"/>
    <xf numFmtId="3" fontId="0" fillId="6" borderId="0" xfId="0" applyNumberFormat="1" applyFill="1"/>
    <xf numFmtId="0" fontId="0" fillId="7" borderId="0" xfId="0" applyFill="1" applyAlignment="1">
      <alignment wrapText="1"/>
    </xf>
    <xf numFmtId="0" fontId="0" fillId="7" borderId="0" xfId="0" applyFill="1"/>
    <xf numFmtId="3" fontId="0" fillId="7" borderId="0" xfId="0" applyNumberFormat="1" applyFill="1"/>
    <xf numFmtId="0" fontId="0" fillId="0" borderId="0" xfId="0" applyFill="1" applyAlignment="1">
      <alignment wrapText="1"/>
    </xf>
    <xf numFmtId="0" fontId="0" fillId="0" borderId="0" xfId="0" applyFill="1"/>
    <xf numFmtId="3" fontId="0" fillId="0" borderId="0" xfId="0" applyNumberFormat="1" applyFill="1"/>
    <xf numFmtId="0" fontId="4" fillId="0" borderId="0" xfId="0" applyFont="1" applyAlignment="1">
      <alignment vertical="center"/>
    </xf>
    <xf numFmtId="0" fontId="5" fillId="0" borderId="0" xfId="0" applyFont="1"/>
    <xf numFmtId="0" fontId="3" fillId="0" borderId="0" xfId="0" applyFont="1" applyAlignment="1">
      <alignment horizontal="right" vertical="top" wrapText="1"/>
    </xf>
    <xf numFmtId="0" fontId="6" fillId="0" borderId="0" xfId="0" applyFont="1"/>
    <xf numFmtId="0" fontId="3" fillId="0" borderId="0" xfId="0" applyFont="1" applyAlignment="1">
      <alignment horizontal="left" vertical="top" wrapText="1"/>
    </xf>
    <xf numFmtId="0" fontId="0" fillId="0" borderId="0" xfId="0" applyAlignment="1">
      <alignment horizontal="left"/>
    </xf>
    <xf numFmtId="0" fontId="7" fillId="0" borderId="0" xfId="0" applyFont="1"/>
  </cellXfs>
  <cellStyles count="2">
    <cellStyle name="Comma" xfId="1" builtinId="3"/>
    <cellStyle name="Normal" xfId="0" builtinId="0"/>
  </cellStyles>
  <dxfs count="2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left" vertical="bottom" textRotation="0" wrapText="0" indent="0" justifyLastLine="0" shrinkToFit="0" readingOrder="0"/>
    </dxf>
    <dxf>
      <numFmt numFmtId="165" formatCode="_-* #,##0_-;\-* #,##0_-;_-* &quot;-&quot;??_-;_-@_-"/>
    </dxf>
    <dxf>
      <numFmt numFmtId="165" formatCode="_-* #,##0_-;\-* #,##0_-;_-* &quot;-&quot;??_-;_-@_-"/>
    </dxf>
    <dxf>
      <numFmt numFmtId="165" formatCode="_-* #,##0_-;\-* #,##0_-;_-* &quot;-&quot;??_-;_-@_-"/>
    </dxf>
    <dxf>
      <numFmt numFmtId="165" formatCode="_-* #,##0_-;\-* #,##0_-;_-* &quot;-&quot;??_-;_-@_-"/>
    </dxf>
    <dxf>
      <alignment horizontal="left" vertical="bottom" textRotation="0" wrapText="0" indent="0" justifyLastLine="0" shrinkToFit="0" readingOrder="0"/>
    </dxf>
    <dxf>
      <font>
        <b/>
        <i val="0"/>
        <strike val="0"/>
        <condense val="0"/>
        <extend val="0"/>
        <outline val="0"/>
        <shadow val="0"/>
        <u val="none"/>
        <vertAlign val="baseline"/>
        <sz val="11"/>
        <color theme="1"/>
        <name val="Helvetica Neue Light"/>
        <scheme val="minor"/>
      </font>
      <alignment horizontal="right" vertical="top" textRotation="0" wrapText="1"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Helvetica Neue Light"/>
        <scheme val="minor"/>
      </font>
      <alignment horizontal="right" vertical="top" textRotation="0" wrapText="1" indent="0" justifyLastLine="0" shrinkToFit="0" readingOrder="0"/>
    </dxf>
    <dxf>
      <font>
        <b/>
        <i val="0"/>
        <strike val="0"/>
        <condense val="0"/>
        <extend val="0"/>
        <outline val="0"/>
        <shadow val="0"/>
        <u val="none"/>
        <vertAlign val="baseline"/>
        <sz val="11"/>
        <color theme="1"/>
        <name val="Helvetica Neue Light"/>
        <scheme val="minor"/>
      </font>
      <alignment horizontal="right" vertical="top"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113644</xdr:rowOff>
    </xdr:from>
    <xdr:to>
      <xdr:col>12</xdr:col>
      <xdr:colOff>295275</xdr:colOff>
      <xdr:row>20</xdr:row>
      <xdr:rowOff>168167</xdr:rowOff>
    </xdr:to>
    <xdr:sp macro="" textlink="">
      <xdr:nvSpPr>
        <xdr:cNvPr id="2" name="TextBox 1">
          <a:extLst>
            <a:ext uri="{FF2B5EF4-FFF2-40B4-BE49-F238E27FC236}">
              <a16:creationId xmlns:a16="http://schemas.microsoft.com/office/drawing/2014/main" id="{29D74CA6-9706-40EB-A3ED-5B2CABD72CD8}"/>
            </a:ext>
          </a:extLst>
        </xdr:cNvPr>
        <xdr:cNvSpPr txBox="1"/>
      </xdr:nvSpPr>
      <xdr:spPr>
        <a:xfrm>
          <a:off x="219075" y="297575"/>
          <a:ext cx="8274269" cy="3621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800" b="1" i="0" u="none" strike="noStrike">
              <a:solidFill>
                <a:schemeClr val="accent2"/>
              </a:solidFill>
              <a:effectLst/>
              <a:latin typeface="+mn-lt"/>
              <a:ea typeface="+mn-ea"/>
              <a:cs typeface="+mn-cs"/>
            </a:rPr>
            <a:t>Ontario Public Sector Employment and Wage Data</a:t>
          </a:r>
          <a:r>
            <a:rPr lang="en-CA" sz="1800" b="1">
              <a:solidFill>
                <a:schemeClr val="accent2"/>
              </a:solidFill>
            </a:rPr>
            <a:t> </a:t>
          </a:r>
          <a:endParaRPr lang="en-CA" sz="1800" b="1" i="0" u="none" strike="noStrike">
            <a:solidFill>
              <a:schemeClr val="accent2"/>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0" i="0" u="none" strike="noStrike">
              <a:solidFill>
                <a:schemeClr val="dk1"/>
              </a:solidFill>
              <a:effectLst/>
              <a:latin typeface="+mn-lt"/>
              <a:ea typeface="+mn-ea"/>
              <a:cs typeface="+mn-cs"/>
            </a:rPr>
            <a:t>The FAO has developed historical estimates of the number of public sector employees, as well as the government’s wage and salary expense using Statistics Canada data. These estimates fills a gap in the data published by the government, which does not publish information on the employment and wage rates of the Ontario public sector, and the total wage bill of the public sector before 2016-17.</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u="none" strike="noStrike">
            <a:solidFill>
              <a:schemeClr val="dk1"/>
            </a:solidFill>
            <a:effectLst/>
            <a:latin typeface="+mn-lt"/>
            <a:ea typeface="+mn-ea"/>
            <a:cs typeface="+mn-cs"/>
          </a:endParaRPr>
        </a:p>
        <a:p>
          <a:r>
            <a:rPr lang="en-CA" sz="1100" b="0" i="0" u="none" strike="noStrike">
              <a:solidFill>
                <a:schemeClr val="dk1"/>
              </a:solidFill>
              <a:effectLst/>
              <a:latin typeface="+mn-lt"/>
              <a:ea typeface="+mn-ea"/>
              <a:cs typeface="+mn-cs"/>
            </a:rPr>
            <a:t>These estimates fills a gap in the data published by the government, which does not publish data on the employment and wage rates of the Ontario public sector, and the total wage bill of the public sector before 2016-17.</a:t>
          </a:r>
          <a:r>
            <a:rPr lang="en-CA">
              <a:effectLst/>
            </a:rPr>
            <a:t> </a:t>
          </a:r>
        </a:p>
        <a:p>
          <a:endParaRPr lang="en-CA" sz="1100">
            <a:effectLst/>
          </a:endParaRPr>
        </a:p>
        <a:p>
          <a:endParaRPr lang="en-CA" sz="1100"/>
        </a:p>
        <a:p>
          <a:r>
            <a:rPr lang="en-CA" sz="1100"/>
            <a:t>For</a:t>
          </a:r>
          <a:r>
            <a:rPr lang="en-CA" sz="1100" baseline="0"/>
            <a:t> the FAO commentary </a:t>
          </a:r>
          <a:r>
            <a:rPr lang="en-CA" sz="1100" i="1" baseline="0"/>
            <a:t>Assessing Ontario Government Employment and Wage Expense</a:t>
          </a:r>
          <a:r>
            <a:rPr lang="en-CA" sz="1100" i="0" baseline="0"/>
            <a:t>, please see: </a:t>
          </a:r>
          <a:br>
            <a:rPr lang="en-CA" sz="1100" i="0" baseline="0"/>
          </a:br>
          <a:r>
            <a:rPr lang="en-CA" sz="1100" i="0" u="sng" baseline="0">
              <a:solidFill>
                <a:sysClr val="windowText" lastClr="000000"/>
              </a:solidFill>
            </a:rPr>
            <a:t>www.fao-on.org/en/Blog/Publications/Gov-Employment-and-Wage-Expense</a:t>
          </a:r>
        </a:p>
        <a:p>
          <a:endParaRPr lang="en-CA" sz="1100" i="0" baseline="0"/>
        </a:p>
        <a:p>
          <a:pPr marL="0" marR="0" lvl="0" indent="0" defTabSz="914400" eaLnBrk="1" fontAlgn="auto" latinLnBrk="0" hangingPunct="1">
            <a:lnSpc>
              <a:spcPct val="100000"/>
            </a:lnSpc>
            <a:spcBef>
              <a:spcPts val="0"/>
            </a:spcBef>
            <a:spcAft>
              <a:spcPts val="0"/>
            </a:spcAft>
            <a:buClrTx/>
            <a:buSzTx/>
            <a:buFontTx/>
            <a:buNone/>
            <a:tabLst/>
            <a:defRPr/>
          </a:pPr>
          <a:r>
            <a:rPr lang="en-CA" sz="1100" i="0" baseline="0"/>
            <a:t>For more information about the dataset, please see: </a:t>
          </a:r>
          <a:br>
            <a:rPr lang="en-CA" sz="1100" i="0" baseline="0"/>
          </a:br>
          <a:r>
            <a:rPr lang="en-CA" sz="1100" i="0" u="sng" baseline="0">
              <a:solidFill>
                <a:sysClr val="windowText" lastClr="000000"/>
              </a:solidFill>
              <a:effectLst/>
              <a:latin typeface="+mn-lt"/>
              <a:ea typeface="+mn-ea"/>
              <a:cs typeface="+mn-cs"/>
            </a:rPr>
            <a:t>www.fao-on.org/en/psc_data</a:t>
          </a:r>
          <a:endParaRPr lang="en-CA" sz="1100" u="sng">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8D2289-E925-4E2C-962B-55F71ACF742D}" name="Table1" displayName="Table1" ref="A4:E22" totalsRowShown="0" headerRowDxfId="17">
  <autoFilter ref="A4:E22" xr:uid="{8CE90690-EBDD-4D99-81E4-CC93BA03406B}">
    <filterColumn colId="0" hiddenButton="1"/>
    <filterColumn colId="1" hiddenButton="1"/>
    <filterColumn colId="2" hiddenButton="1"/>
    <filterColumn colId="3" hiddenButton="1"/>
    <filterColumn colId="4" hiddenButton="1"/>
  </autoFilter>
  <tableColumns count="5">
    <tableColumn id="1" xr3:uid="{125945C7-1F1A-4FD3-85FC-CC679677C411}" name="Year" dataDxfId="8"/>
    <tableColumn id="2" xr3:uid="{547830C1-000B-4F55-806D-98C5179903FC}" name="Ontario Public Sector" dataDxfId="12" dataCellStyle="Comma"/>
    <tableColumn id="3" xr3:uid="{89960E29-BF68-45B5-BDCA-B95863F790DC}" name="Public Adminstration Workers" dataDxfId="11" dataCellStyle="Comma"/>
    <tableColumn id="4" xr3:uid="{7EB7A377-FF6D-472C-AC87-E7689E92198A}" name="Education Workers" dataDxfId="10" dataCellStyle="Comma"/>
    <tableColumn id="5" xr3:uid="{B3596C3F-F2AE-4A7A-910D-E8B2C931552C}" name="Hospital Workers" dataDxfId="9" dataCellStyle="Comma"/>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BE6892-FA25-4309-A0A0-057862E72D00}" name="Table2" displayName="Table2" ref="A27:E45" totalsRowShown="0" headerRowDxfId="16">
  <autoFilter ref="A27:E45" xr:uid="{4185FCB2-9AF3-437C-A607-545A58C3B9B9}">
    <filterColumn colId="0" hiddenButton="1"/>
    <filterColumn colId="1" hiddenButton="1"/>
    <filterColumn colId="2" hiddenButton="1"/>
    <filterColumn colId="3" hiddenButton="1"/>
    <filterColumn colId="4" hiddenButton="1"/>
  </autoFilter>
  <tableColumns count="5">
    <tableColumn id="1" xr3:uid="{345043E5-11FC-4C64-BBF0-40AAFF9850C5}" name="Year" dataDxfId="15"/>
    <tableColumn id="2" xr3:uid="{96578AC2-5609-4687-B8A1-96B7BCE0FBEF}" name="Ontario Public Sector" dataDxfId="7"/>
    <tableColumn id="3" xr3:uid="{E133FC0B-58A1-4BB3-8F64-7A4FCA98709A}" name="Public Adminstration Workers" dataDxfId="6"/>
    <tableColumn id="4" xr3:uid="{8CFAEE74-21EF-4EDB-AFA6-1140FE45C4EC}" name="Education Workers" dataDxfId="5"/>
    <tableColumn id="5" xr3:uid="{7139467E-B875-46C1-A147-2AFD7978F570}" name="Hospital Workers" dataDxfId="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B00F30-6030-4B0D-84A3-DC016110AE0E}" name="Table3" displayName="Table3" ref="A50:E68" totalsRowShown="0" headerRowDxfId="14">
  <autoFilter ref="A50:E68" xr:uid="{AEB36A7F-9B65-470E-B940-E7CDAC68F5E5}">
    <filterColumn colId="0" hiddenButton="1"/>
    <filterColumn colId="1" hiddenButton="1"/>
    <filterColumn colId="2" hiddenButton="1"/>
    <filterColumn colId="3" hiddenButton="1"/>
    <filterColumn colId="4" hiddenButton="1"/>
  </autoFilter>
  <tableColumns count="5">
    <tableColumn id="1" xr3:uid="{12F4CECB-FDA6-4C45-BE4F-413D51435465}" name="Year" dataDxfId="13"/>
    <tableColumn id="2" xr3:uid="{D6084ECA-8AA8-4530-9DC8-9860F85D3CA2}" name="Ontario Public Sector" dataDxfId="3"/>
    <tableColumn id="3" xr3:uid="{1AE761D8-9B9B-46D6-AAC4-C938DC09E694}" name="Public Adminstration Workers" dataDxfId="2"/>
    <tableColumn id="4" xr3:uid="{2660A412-30A0-4763-88CE-B54B40667CE9}" name="Education Workers" dataDxfId="1"/>
    <tableColumn id="5" xr3:uid="{352579FE-DF3D-4475-99F8-F2ADDD6E5414}" name="Hospital Workers" dataDxfId="0"/>
  </tableColumns>
  <tableStyleInfo name="TableStyleLight2" showFirstColumn="0" showLastColumn="0" showRowStripes="1" showColumnStripes="0"/>
</table>
</file>

<file path=xl/theme/theme1.xml><?xml version="1.0" encoding="utf-8"?>
<a:theme xmlns:a="http://schemas.openxmlformats.org/drawingml/2006/main" name="FAO">
  <a:themeElements>
    <a:clrScheme name="FAO">
      <a:dk1>
        <a:sysClr val="windowText" lastClr="000000"/>
      </a:dk1>
      <a:lt1>
        <a:sysClr val="window" lastClr="FFFFFF"/>
      </a:lt1>
      <a:dk2>
        <a:srgbClr val="7F7F7F"/>
      </a:dk2>
      <a:lt2>
        <a:srgbClr val="B2DA26"/>
      </a:lt2>
      <a:accent1>
        <a:srgbClr val="1A2C4A"/>
      </a:accent1>
      <a:accent2>
        <a:srgbClr val="0F60D5"/>
      </a:accent2>
      <a:accent3>
        <a:srgbClr val="B2DA26"/>
      </a:accent3>
      <a:accent4>
        <a:srgbClr val="9FC2F5"/>
      </a:accent4>
      <a:accent5>
        <a:srgbClr val="ECCCE9"/>
      </a:accent5>
      <a:accent6>
        <a:srgbClr val="474747"/>
      </a:accent6>
      <a:hlink>
        <a:srgbClr val="0F47CB"/>
      </a:hlink>
      <a:folHlink>
        <a:srgbClr val="8E258D"/>
      </a:folHlink>
    </a:clrScheme>
    <a:fontScheme name="FAO">
      <a:majorFont>
        <a:latin typeface="Helvetica Neue Light"/>
        <a:ea typeface=""/>
        <a:cs typeface=""/>
      </a:majorFont>
      <a:minorFont>
        <a:latin typeface="Helvetica Neu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D6F9-6E8C-4367-B647-7B883A83F209}">
  <dimension ref="A2"/>
  <sheetViews>
    <sheetView showGridLines="0" tabSelected="1" zoomScale="145" zoomScaleNormal="145" workbookViewId="0">
      <selection activeCell="M7" sqref="M7"/>
    </sheetView>
  </sheetViews>
  <sheetFormatPr defaultRowHeight="14.25"/>
  <sheetData>
    <row r="2" spans="1:1" ht="20.25">
      <c r="A2"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4481B-AA4B-41C0-AF60-54B1448103D1}">
  <dimension ref="A1:E70"/>
  <sheetViews>
    <sheetView workbookViewId="0">
      <selection activeCell="D62" sqref="D62"/>
    </sheetView>
  </sheetViews>
  <sheetFormatPr defaultRowHeight="14.25"/>
  <cols>
    <col min="2" max="5" width="16.25" customWidth="1"/>
  </cols>
  <sheetData>
    <row r="1" spans="1:5" ht="23.25">
      <c r="A1" s="24" t="s">
        <v>83</v>
      </c>
    </row>
    <row r="3" spans="1:5" ht="15.75">
      <c r="A3" s="25" t="s">
        <v>79</v>
      </c>
    </row>
    <row r="4" spans="1:5" s="26" customFormat="1" ht="33.75" customHeight="1">
      <c r="A4" s="28" t="s">
        <v>84</v>
      </c>
      <c r="B4" s="26" t="s">
        <v>80</v>
      </c>
      <c r="C4" s="26" t="s">
        <v>88</v>
      </c>
      <c r="D4" s="26" t="s">
        <v>78</v>
      </c>
      <c r="E4" s="26" t="s">
        <v>77</v>
      </c>
    </row>
    <row r="5" spans="1:5">
      <c r="A5" s="29">
        <v>2001</v>
      </c>
      <c r="B5" s="4">
        <v>475058</v>
      </c>
      <c r="C5" s="4">
        <v>64251</v>
      </c>
      <c r="D5" s="4">
        <v>244948</v>
      </c>
      <c r="E5" s="4">
        <v>165859</v>
      </c>
    </row>
    <row r="6" spans="1:5">
      <c r="A6" s="29">
        <v>2002</v>
      </c>
      <c r="B6" s="4">
        <v>488058</v>
      </c>
      <c r="C6" s="4">
        <v>60475</v>
      </c>
      <c r="D6" s="4">
        <v>257882</v>
      </c>
      <c r="E6" s="4">
        <v>169701</v>
      </c>
    </row>
    <row r="7" spans="1:5">
      <c r="A7" s="29">
        <v>2003</v>
      </c>
      <c r="B7" s="4">
        <v>499676</v>
      </c>
      <c r="C7" s="4">
        <v>65766</v>
      </c>
      <c r="D7" s="4">
        <v>261312</v>
      </c>
      <c r="E7" s="4">
        <v>172598</v>
      </c>
    </row>
    <row r="8" spans="1:5">
      <c r="A8" s="29">
        <v>2004</v>
      </c>
      <c r="B8" s="4">
        <v>509586</v>
      </c>
      <c r="C8" s="4">
        <v>66442</v>
      </c>
      <c r="D8" s="4">
        <v>265791</v>
      </c>
      <c r="E8" s="4">
        <v>177353</v>
      </c>
    </row>
    <row r="9" spans="1:5">
      <c r="A9" s="29">
        <v>2005</v>
      </c>
      <c r="B9" s="4">
        <v>532735</v>
      </c>
      <c r="C9" s="4">
        <v>70874</v>
      </c>
      <c r="D9" s="4">
        <v>276540</v>
      </c>
      <c r="E9" s="4">
        <v>185321</v>
      </c>
    </row>
    <row r="10" spans="1:5">
      <c r="A10" s="29">
        <v>2006</v>
      </c>
      <c r="B10" s="4">
        <v>540449</v>
      </c>
      <c r="C10" s="4">
        <v>69699</v>
      </c>
      <c r="D10" s="4">
        <v>283922</v>
      </c>
      <c r="E10" s="4">
        <v>186828</v>
      </c>
    </row>
    <row r="11" spans="1:5">
      <c r="A11" s="29">
        <v>2007</v>
      </c>
      <c r="B11" s="4">
        <v>551308</v>
      </c>
      <c r="C11" s="4">
        <v>68792</v>
      </c>
      <c r="D11" s="4">
        <v>288874</v>
      </c>
      <c r="E11" s="4">
        <v>193642</v>
      </c>
    </row>
    <row r="12" spans="1:5">
      <c r="A12" s="29">
        <v>2008</v>
      </c>
      <c r="B12" s="4">
        <v>566934</v>
      </c>
      <c r="C12" s="4">
        <v>73752</v>
      </c>
      <c r="D12" s="4">
        <v>296635</v>
      </c>
      <c r="E12" s="4">
        <v>196547</v>
      </c>
    </row>
    <row r="13" spans="1:5">
      <c r="A13" s="29">
        <v>2009</v>
      </c>
      <c r="B13" s="4">
        <v>575946</v>
      </c>
      <c r="C13" s="4">
        <v>76875</v>
      </c>
      <c r="D13" s="4">
        <v>298709</v>
      </c>
      <c r="E13" s="4">
        <v>200362</v>
      </c>
    </row>
    <row r="14" spans="1:5">
      <c r="A14" s="29">
        <v>2010</v>
      </c>
      <c r="B14" s="4">
        <v>578789</v>
      </c>
      <c r="C14" s="4">
        <v>77638</v>
      </c>
      <c r="D14" s="4">
        <v>301222</v>
      </c>
      <c r="E14" s="4">
        <v>199929</v>
      </c>
    </row>
    <row r="15" spans="1:5">
      <c r="A15" s="29">
        <v>2011</v>
      </c>
      <c r="B15" s="4">
        <v>584077</v>
      </c>
      <c r="C15" s="4">
        <v>77705</v>
      </c>
      <c r="D15" s="4">
        <v>305283</v>
      </c>
      <c r="E15" s="4">
        <v>201089</v>
      </c>
    </row>
    <row r="16" spans="1:5">
      <c r="A16" s="29">
        <v>2012</v>
      </c>
      <c r="B16" s="4">
        <v>589400</v>
      </c>
      <c r="C16" s="4">
        <v>75739</v>
      </c>
      <c r="D16" s="4">
        <v>308822</v>
      </c>
      <c r="E16" s="4">
        <v>204839</v>
      </c>
    </row>
    <row r="17" spans="1:5">
      <c r="A17" s="29">
        <v>2013</v>
      </c>
      <c r="B17" s="4">
        <v>596734</v>
      </c>
      <c r="C17" s="4">
        <v>74884</v>
      </c>
      <c r="D17" s="4">
        <v>315676</v>
      </c>
      <c r="E17" s="4">
        <v>206174</v>
      </c>
    </row>
    <row r="18" spans="1:5">
      <c r="A18" s="29">
        <v>2014</v>
      </c>
      <c r="B18" s="4">
        <v>607123</v>
      </c>
      <c r="C18" s="4">
        <v>75072</v>
      </c>
      <c r="D18" s="4">
        <v>324017</v>
      </c>
      <c r="E18" s="4">
        <v>208034</v>
      </c>
    </row>
    <row r="19" spans="1:5">
      <c r="A19" s="29">
        <v>2015</v>
      </c>
      <c r="B19" s="4">
        <v>612959</v>
      </c>
      <c r="C19" s="4">
        <v>75039</v>
      </c>
      <c r="D19" s="4">
        <v>327109</v>
      </c>
      <c r="E19" s="4">
        <v>210811</v>
      </c>
    </row>
    <row r="20" spans="1:5">
      <c r="A20" s="29">
        <v>2016</v>
      </c>
      <c r="B20" s="4">
        <v>619725</v>
      </c>
      <c r="C20" s="4">
        <v>75616</v>
      </c>
      <c r="D20" s="4">
        <v>328904</v>
      </c>
      <c r="E20" s="4">
        <v>215205</v>
      </c>
    </row>
    <row r="21" spans="1:5">
      <c r="A21" s="29">
        <v>2017</v>
      </c>
      <c r="B21" s="4">
        <v>630915</v>
      </c>
      <c r="C21" s="4">
        <v>80036</v>
      </c>
      <c r="D21" s="4">
        <v>330030</v>
      </c>
      <c r="E21" s="4">
        <v>220849</v>
      </c>
    </row>
    <row r="22" spans="1:5">
      <c r="A22" s="29" t="s">
        <v>85</v>
      </c>
      <c r="B22" s="4">
        <v>648950.68808401073</v>
      </c>
      <c r="C22" s="4">
        <v>87657.106977663221</v>
      </c>
      <c r="D22" s="4">
        <v>340783.75341406802</v>
      </c>
      <c r="E22" s="4">
        <v>220509.8276922795</v>
      </c>
    </row>
    <row r="23" spans="1:5">
      <c r="A23" s="30" t="s">
        <v>86</v>
      </c>
    </row>
    <row r="24" spans="1:5">
      <c r="A24" s="30" t="s">
        <v>87</v>
      </c>
    </row>
    <row r="26" spans="1:5" ht="15.75">
      <c r="A26" s="25" t="s">
        <v>81</v>
      </c>
    </row>
    <row r="27" spans="1:5" s="26" customFormat="1" ht="33.75" customHeight="1">
      <c r="A27" s="28" t="s">
        <v>84</v>
      </c>
      <c r="B27" s="26" t="s">
        <v>80</v>
      </c>
      <c r="C27" s="26" t="s">
        <v>88</v>
      </c>
      <c r="D27" s="26" t="s">
        <v>78</v>
      </c>
      <c r="E27" s="26" t="s">
        <v>77</v>
      </c>
    </row>
    <row r="28" spans="1:5">
      <c r="A28" s="29">
        <v>2001</v>
      </c>
      <c r="B28" s="2">
        <v>748.9981923680898</v>
      </c>
      <c r="C28" s="2">
        <v>925.68</v>
      </c>
      <c r="D28" s="2">
        <v>716.10686725345795</v>
      </c>
      <c r="E28" s="2">
        <v>729.13</v>
      </c>
    </row>
    <row r="29" spans="1:5">
      <c r="A29" s="29">
        <v>2002</v>
      </c>
      <c r="B29" s="2">
        <v>770.92593081150198</v>
      </c>
      <c r="C29" s="2">
        <v>942.86</v>
      </c>
      <c r="D29" s="2">
        <v>747.18005017798839</v>
      </c>
      <c r="E29" s="2">
        <v>745.74</v>
      </c>
    </row>
    <row r="30" spans="1:5">
      <c r="A30" s="29">
        <v>2003</v>
      </c>
      <c r="B30" s="2">
        <v>805.36943479374634</v>
      </c>
      <c r="C30" s="2">
        <v>1025.5</v>
      </c>
      <c r="D30" s="2">
        <v>769.76279504959587</v>
      </c>
      <c r="E30" s="2">
        <v>775.4</v>
      </c>
    </row>
    <row r="31" spans="1:5">
      <c r="A31" s="29">
        <v>2004</v>
      </c>
      <c r="B31" s="2">
        <v>851.83473921968027</v>
      </c>
      <c r="C31" s="2">
        <v>1093.5999999999999</v>
      </c>
      <c r="D31" s="2">
        <v>805.56117735363489</v>
      </c>
      <c r="E31" s="2">
        <v>830.61</v>
      </c>
    </row>
    <row r="32" spans="1:5">
      <c r="A32" s="29">
        <v>2005</v>
      </c>
      <c r="B32" s="2">
        <v>886.77858869794545</v>
      </c>
      <c r="C32" s="2">
        <v>1081.57</v>
      </c>
      <c r="D32" s="2">
        <v>857.04623063571273</v>
      </c>
      <c r="E32" s="2">
        <v>856.65</v>
      </c>
    </row>
    <row r="33" spans="1:5">
      <c r="A33" s="29">
        <v>2006</v>
      </c>
      <c r="B33" s="2">
        <v>935.69922473720931</v>
      </c>
      <c r="C33" s="2">
        <v>1137.21</v>
      </c>
      <c r="D33" s="2">
        <v>904.82636146547281</v>
      </c>
      <c r="E33" s="2">
        <v>907.44</v>
      </c>
    </row>
    <row r="34" spans="1:5">
      <c r="A34" s="29">
        <v>2007</v>
      </c>
      <c r="B34" s="2">
        <v>960.22252838703594</v>
      </c>
      <c r="C34" s="2">
        <v>1170.3499999999999</v>
      </c>
      <c r="D34" s="2">
        <v>915.49384119027673</v>
      </c>
      <c r="E34" s="2">
        <v>952.3</v>
      </c>
    </row>
    <row r="35" spans="1:5">
      <c r="A35" s="29">
        <v>2008</v>
      </c>
      <c r="B35" s="2">
        <v>997.98974801299619</v>
      </c>
      <c r="C35" s="2">
        <v>1207.4000000000001</v>
      </c>
      <c r="D35" s="2">
        <v>944.95678476916078</v>
      </c>
      <c r="E35" s="2">
        <v>999.45</v>
      </c>
    </row>
    <row r="36" spans="1:5">
      <c r="A36" s="29">
        <v>2009</v>
      </c>
      <c r="B36" s="2">
        <v>1035.4076720114704</v>
      </c>
      <c r="C36" s="2">
        <v>1286.24</v>
      </c>
      <c r="D36" s="2">
        <v>979.60594673852609</v>
      </c>
      <c r="E36" s="2">
        <v>1022.36</v>
      </c>
    </row>
    <row r="37" spans="1:5">
      <c r="A37" s="29">
        <v>2010</v>
      </c>
      <c r="B37" s="2">
        <v>1110.3279889562518</v>
      </c>
      <c r="C37" s="2">
        <v>1330.69</v>
      </c>
      <c r="D37" s="2">
        <v>1065.4038530386229</v>
      </c>
      <c r="E37" s="2">
        <v>1092.44</v>
      </c>
    </row>
    <row r="38" spans="1:5">
      <c r="A38" s="29">
        <v>2011</v>
      </c>
      <c r="B38" s="2">
        <v>1131.665398962808</v>
      </c>
      <c r="C38" s="2">
        <v>1389.15</v>
      </c>
      <c r="D38" s="2">
        <v>1079.580881084109</v>
      </c>
      <c r="E38" s="2">
        <v>1111.24</v>
      </c>
    </row>
    <row r="39" spans="1:5">
      <c r="A39" s="29">
        <v>2012</v>
      </c>
      <c r="B39" s="2">
        <v>1147.4273388870038</v>
      </c>
      <c r="C39" s="2">
        <v>1414.53</v>
      </c>
      <c r="D39" s="2">
        <v>1106.7718278814334</v>
      </c>
      <c r="E39" s="2">
        <v>1109.96</v>
      </c>
    </row>
    <row r="40" spans="1:5">
      <c r="A40" s="29">
        <v>2013</v>
      </c>
      <c r="B40" s="2">
        <v>1162.2971044720093</v>
      </c>
      <c r="C40" s="2">
        <v>1431.73</v>
      </c>
      <c r="D40" s="2">
        <v>1108.8569348952724</v>
      </c>
      <c r="E40" s="2">
        <v>1146.26</v>
      </c>
    </row>
    <row r="41" spans="1:5">
      <c r="A41" s="29">
        <v>2014</v>
      </c>
      <c r="B41" s="2">
        <v>1164.1684305980832</v>
      </c>
      <c r="C41" s="2">
        <v>1484.25</v>
      </c>
      <c r="D41" s="2">
        <v>1090.450241098461</v>
      </c>
      <c r="E41" s="2">
        <v>1163.48</v>
      </c>
    </row>
    <row r="42" spans="1:5">
      <c r="A42" s="29">
        <v>2015</v>
      </c>
      <c r="B42" s="2">
        <v>1173.7074708748871</v>
      </c>
      <c r="C42" s="2">
        <v>1513.86</v>
      </c>
      <c r="D42" s="2">
        <v>1096.1837766004603</v>
      </c>
      <c r="E42" s="2">
        <v>1172.92</v>
      </c>
    </row>
    <row r="43" spans="1:5">
      <c r="A43" s="29">
        <v>2016</v>
      </c>
      <c r="B43" s="2">
        <v>1178.2959104118763</v>
      </c>
      <c r="C43" s="2">
        <v>1525.33</v>
      </c>
      <c r="D43" s="2">
        <v>1112.5505545691144</v>
      </c>
      <c r="E43" s="2">
        <v>1156.8399999999999</v>
      </c>
    </row>
    <row r="44" spans="1:5">
      <c r="A44" s="29">
        <v>2017</v>
      </c>
      <c r="B44" s="2">
        <v>1209.1115875989635</v>
      </c>
      <c r="C44" s="2">
        <v>1571.97</v>
      </c>
      <c r="D44" s="2">
        <v>1135.6633313335151</v>
      </c>
      <c r="E44" s="2">
        <v>1187.3699999999999</v>
      </c>
    </row>
    <row r="45" spans="1:5">
      <c r="A45" s="29">
        <v>2018</v>
      </c>
      <c r="B45" s="2">
        <v>1227.0947460084526</v>
      </c>
      <c r="C45" s="2">
        <v>1598.1935455027478</v>
      </c>
      <c r="D45" s="2">
        <v>1158.2579669085585</v>
      </c>
      <c r="E45" s="2">
        <v>1176.1819290254691</v>
      </c>
    </row>
    <row r="46" spans="1:5">
      <c r="A46" s="30" t="s">
        <v>86</v>
      </c>
    </row>
    <row r="47" spans="1:5">
      <c r="A47" s="30" t="s">
        <v>87</v>
      </c>
    </row>
    <row r="48" spans="1:5">
      <c r="A48" s="30"/>
    </row>
    <row r="49" spans="1:5" ht="15.75">
      <c r="A49" s="25" t="s">
        <v>82</v>
      </c>
    </row>
    <row r="50" spans="1:5" s="26" customFormat="1" ht="33.75" customHeight="1">
      <c r="A50" s="28" t="s">
        <v>84</v>
      </c>
      <c r="B50" s="26" t="s">
        <v>80</v>
      </c>
      <c r="C50" s="26" t="s">
        <v>88</v>
      </c>
      <c r="D50" s="26" t="s">
        <v>78</v>
      </c>
      <c r="E50" s="26" t="s">
        <v>77</v>
      </c>
    </row>
    <row r="51" spans="1:5">
      <c r="A51" s="29">
        <v>2001</v>
      </c>
      <c r="B51" s="2">
        <v>18502.514330040001</v>
      </c>
      <c r="C51" s="2">
        <v>3092.7450153600003</v>
      </c>
      <c r="D51" s="2">
        <v>9121.2651358399999</v>
      </c>
      <c r="E51" s="2">
        <v>6288.5041788400003</v>
      </c>
    </row>
    <row r="52" spans="1:5">
      <c r="A52" s="29">
        <v>2002</v>
      </c>
      <c r="B52" s="2">
        <v>19565.341532880004</v>
      </c>
      <c r="C52" s="2">
        <v>2965.0118419999999</v>
      </c>
      <c r="D52" s="2">
        <v>10019.5828564</v>
      </c>
      <c r="E52" s="2">
        <v>6580.74683448</v>
      </c>
    </row>
    <row r="53" spans="1:5">
      <c r="A53" s="29">
        <v>2003</v>
      </c>
      <c r="B53" s="2">
        <v>20926.036440399999</v>
      </c>
      <c r="C53" s="2">
        <v>3507.0377159999998</v>
      </c>
      <c r="D53" s="2">
        <v>10459.709285999999</v>
      </c>
      <c r="E53" s="2">
        <v>6959.289438400001</v>
      </c>
    </row>
    <row r="54" spans="1:5">
      <c r="A54" s="29">
        <v>2004</v>
      </c>
      <c r="B54" s="2">
        <v>22572.31898584</v>
      </c>
      <c r="C54" s="2">
        <v>3778.3705023999996</v>
      </c>
      <c r="D54" s="2">
        <v>11133.767366279999</v>
      </c>
      <c r="E54" s="2">
        <v>7660.1811171600011</v>
      </c>
    </row>
    <row r="55" spans="1:5">
      <c r="A55" s="29">
        <v>2005</v>
      </c>
      <c r="B55" s="2">
        <v>24565.735555399999</v>
      </c>
      <c r="C55" s="2">
        <v>3986.0699933599994</v>
      </c>
      <c r="D55" s="2">
        <v>12324.393360239999</v>
      </c>
      <c r="E55" s="2">
        <v>8255.2722018000004</v>
      </c>
    </row>
    <row r="56" spans="1:5">
      <c r="A56" s="29">
        <v>2006</v>
      </c>
      <c r="B56" s="2">
        <v>26296.280936120002</v>
      </c>
      <c r="C56" s="2">
        <v>4121.64478908</v>
      </c>
      <c r="D56" s="2">
        <v>13358.805730399998</v>
      </c>
      <c r="E56" s="2">
        <v>8815.8304166400012</v>
      </c>
    </row>
    <row r="57" spans="1:5">
      <c r="A57" s="29">
        <v>2007</v>
      </c>
      <c r="B57" s="2">
        <v>27527.674807359999</v>
      </c>
      <c r="C57" s="2">
        <v>4186.5572943999996</v>
      </c>
      <c r="D57" s="2">
        <v>13752.043129760001</v>
      </c>
      <c r="E57" s="2">
        <v>9589.0743831999989</v>
      </c>
    </row>
    <row r="58" spans="1:5">
      <c r="A58" s="29">
        <v>2008</v>
      </c>
      <c r="B58" s="2">
        <v>29421.304629599999</v>
      </c>
      <c r="C58" s="2">
        <v>4630.5045696000007</v>
      </c>
      <c r="D58" s="2">
        <v>14575.977304200002</v>
      </c>
      <c r="E58" s="2">
        <v>10214.822755800002</v>
      </c>
    </row>
    <row r="59" spans="1:5">
      <c r="A59" s="29">
        <v>2009</v>
      </c>
      <c r="B59" s="2">
        <v>31009.623167344551</v>
      </c>
      <c r="C59" s="2">
        <v>5141.7443999999996</v>
      </c>
      <c r="D59" s="2">
        <v>15216.089862704555</v>
      </c>
      <c r="E59" s="2">
        <v>10651.78890464</v>
      </c>
    </row>
    <row r="60" spans="1:5">
      <c r="A60" s="29">
        <v>2010</v>
      </c>
      <c r="B60" s="2">
        <v>33417.572572800003</v>
      </c>
      <c r="C60" s="2">
        <v>5372.2297314399993</v>
      </c>
      <c r="D60" s="2">
        <v>16688.000129840006</v>
      </c>
      <c r="E60" s="2">
        <v>11357.342711520001</v>
      </c>
    </row>
    <row r="61" spans="1:5">
      <c r="A61" s="29">
        <v>2011</v>
      </c>
      <c r="B61" s="2">
        <v>34370.946023960001</v>
      </c>
      <c r="C61" s="2">
        <v>5613.0828389999997</v>
      </c>
      <c r="D61" s="2">
        <v>17138.039886240003</v>
      </c>
      <c r="E61" s="2">
        <v>11619.823298720001</v>
      </c>
    </row>
    <row r="62" spans="1:5">
      <c r="A62" s="29">
        <v>2012</v>
      </c>
      <c r="B62" s="2">
        <v>35167.271024080001</v>
      </c>
      <c r="C62" s="2">
        <v>5571.0245588400003</v>
      </c>
      <c r="D62" s="2">
        <v>17773.365450360001</v>
      </c>
      <c r="E62" s="2">
        <v>11822.881014879998</v>
      </c>
    </row>
    <row r="63" spans="1:5">
      <c r="A63" s="29">
        <v>2013</v>
      </c>
      <c r="B63" s="2">
        <v>36066.274417679997</v>
      </c>
      <c r="C63" s="2">
        <v>5575.1108046400004</v>
      </c>
      <c r="D63" s="2">
        <v>18202.055132560003</v>
      </c>
      <c r="E63" s="2">
        <v>12289.108480479999</v>
      </c>
    </row>
    <row r="64" spans="1:5">
      <c r="A64" s="29">
        <v>2014</v>
      </c>
      <c r="B64" s="2">
        <v>36753.258364679998</v>
      </c>
      <c r="C64" s="2">
        <v>5794.1320320000004</v>
      </c>
      <c r="D64" s="2">
        <v>18372.869620040001</v>
      </c>
      <c r="E64" s="2">
        <v>12586.256712639999</v>
      </c>
    </row>
    <row r="65" spans="1:5">
      <c r="A65" s="29">
        <v>2015</v>
      </c>
      <c r="B65" s="2">
        <v>37410.596997280001</v>
      </c>
      <c r="C65" s="2">
        <v>5907.12410808</v>
      </c>
      <c r="D65" s="2">
        <v>18645.722106959998</v>
      </c>
      <c r="E65" s="2">
        <v>12857.75078224</v>
      </c>
    </row>
    <row r="66" spans="1:5">
      <c r="A66" s="29">
        <v>2016</v>
      </c>
      <c r="B66" s="2">
        <v>37971.410520160003</v>
      </c>
      <c r="C66" s="2">
        <v>5997.6463705600008</v>
      </c>
      <c r="D66" s="2">
        <v>19027.961035200002</v>
      </c>
      <c r="E66" s="2">
        <v>12945.8031144</v>
      </c>
    </row>
    <row r="67" spans="1:5">
      <c r="A67" s="29">
        <v>2017</v>
      </c>
      <c r="B67" s="2">
        <v>39668.025139080004</v>
      </c>
      <c r="C67" s="2">
        <v>6542.3379278399998</v>
      </c>
      <c r="D67" s="2">
        <v>19489.75440048</v>
      </c>
      <c r="E67" s="2">
        <v>13635.932810759998</v>
      </c>
    </row>
    <row r="68" spans="1:5">
      <c r="A68" s="29">
        <v>2018</v>
      </c>
      <c r="B68" s="2">
        <v>41408.846947855905</v>
      </c>
      <c r="C68" s="2">
        <v>7284.8371746355524</v>
      </c>
      <c r="D68" s="2">
        <v>20525.20586401199</v>
      </c>
      <c r="E68" s="2">
        <v>13486.703074217314</v>
      </c>
    </row>
    <row r="69" spans="1:5">
      <c r="A69" s="30" t="s">
        <v>86</v>
      </c>
    </row>
    <row r="70" spans="1:5">
      <c r="A70" s="30" t="s">
        <v>87</v>
      </c>
    </row>
  </sheetData>
  <pageMargins left="0.7" right="0.7" top="0.75" bottom="0.75" header="0.3" footer="0.3"/>
  <pageSetup orientation="portrait" horizontalDpi="1200" verticalDpi="120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AS78"/>
  <sheetViews>
    <sheetView zoomScale="55" zoomScaleNormal="55" workbookViewId="0">
      <selection activeCell="AM22" sqref="AM22"/>
    </sheetView>
  </sheetViews>
  <sheetFormatPr defaultRowHeight="14.25"/>
  <cols>
    <col min="25" max="25" width="26.375" customWidth="1"/>
    <col min="44" max="44" width="14.75" customWidth="1"/>
  </cols>
  <sheetData>
    <row r="1" spans="1:1">
      <c r="A1" t="s">
        <v>31</v>
      </c>
    </row>
    <row r="2" spans="1:1">
      <c r="A2" t="s">
        <v>32</v>
      </c>
    </row>
    <row r="3" spans="1:1">
      <c r="A3" t="s">
        <v>33</v>
      </c>
    </row>
    <row r="5" spans="1:1">
      <c r="A5" t="s">
        <v>18</v>
      </c>
    </row>
    <row r="6" spans="1:1">
      <c r="A6" t="s">
        <v>19</v>
      </c>
    </row>
    <row r="7" spans="1:1">
      <c r="A7" t="s">
        <v>20</v>
      </c>
    </row>
    <row r="8" spans="1:1">
      <c r="A8" t="s">
        <v>21</v>
      </c>
    </row>
    <row r="9" spans="1:1">
      <c r="A9" t="s">
        <v>22</v>
      </c>
    </row>
    <row r="10" spans="1:1">
      <c r="A10" t="s">
        <v>23</v>
      </c>
    </row>
    <row r="12" spans="1:1">
      <c r="A12" t="s">
        <v>24</v>
      </c>
    </row>
    <row r="15" spans="1:1">
      <c r="A15" t="s">
        <v>34</v>
      </c>
    </row>
    <row r="17" spans="1:45">
      <c r="A17" t="s">
        <v>25</v>
      </c>
    </row>
    <row r="18" spans="1:45">
      <c r="A18" t="s">
        <v>26</v>
      </c>
    </row>
    <row r="19" spans="1:45">
      <c r="A19" t="s">
        <v>35</v>
      </c>
    </row>
    <row r="20" spans="1:45" s="1" customFormat="1" ht="171">
      <c r="A20" s="1" t="s">
        <v>36</v>
      </c>
      <c r="B20" s="18" t="s">
        <v>37</v>
      </c>
      <c r="C20" s="18" t="s">
        <v>62</v>
      </c>
      <c r="D20" s="7" t="s">
        <v>58</v>
      </c>
      <c r="E20" s="7" t="s">
        <v>59</v>
      </c>
      <c r="F20" s="18" t="s">
        <v>60</v>
      </c>
      <c r="G20" s="18" t="s">
        <v>63</v>
      </c>
      <c r="H20" s="18" t="s">
        <v>64</v>
      </c>
      <c r="I20" s="18" t="s">
        <v>65</v>
      </c>
      <c r="J20" s="18" t="s">
        <v>66</v>
      </c>
      <c r="K20" s="18" t="s">
        <v>2</v>
      </c>
      <c r="L20" s="18" t="s">
        <v>3</v>
      </c>
      <c r="M20" s="18" t="s">
        <v>4</v>
      </c>
      <c r="N20" s="18" t="s">
        <v>5</v>
      </c>
      <c r="O20" s="18" t="s">
        <v>6</v>
      </c>
      <c r="P20" s="6" t="s">
        <v>7</v>
      </c>
      <c r="Q20" s="18" t="s">
        <v>8</v>
      </c>
      <c r="R20" s="18" t="s">
        <v>9</v>
      </c>
      <c r="S20" s="6" t="s">
        <v>10</v>
      </c>
      <c r="T20" s="6" t="s">
        <v>11</v>
      </c>
      <c r="U20" s="18" t="s">
        <v>12</v>
      </c>
      <c r="V20" s="18" t="s">
        <v>13</v>
      </c>
      <c r="W20" s="18" t="s">
        <v>14</v>
      </c>
      <c r="X20" s="18" t="s">
        <v>15</v>
      </c>
      <c r="Y20" s="18" t="s">
        <v>16</v>
      </c>
      <c r="Z20" s="18" t="s">
        <v>17</v>
      </c>
      <c r="AA20" s="18" t="s">
        <v>67</v>
      </c>
      <c r="AB20" s="18" t="s">
        <v>68</v>
      </c>
      <c r="AC20" s="18" t="s">
        <v>57</v>
      </c>
      <c r="AD20" s="18" t="s">
        <v>69</v>
      </c>
      <c r="AE20" s="18" t="s">
        <v>70</v>
      </c>
      <c r="AF20" s="18" t="s">
        <v>71</v>
      </c>
      <c r="AG20" s="18" t="s">
        <v>72</v>
      </c>
      <c r="AH20" s="15" t="s">
        <v>38</v>
      </c>
      <c r="AI20" s="21" t="s">
        <v>61</v>
      </c>
      <c r="AK20" s="1" t="s">
        <v>76</v>
      </c>
      <c r="AM20" s="6" t="s">
        <v>0</v>
      </c>
      <c r="AN20" s="12" t="s">
        <v>1</v>
      </c>
      <c r="AO20" s="15" t="s">
        <v>73</v>
      </c>
      <c r="AP20" s="1" t="s">
        <v>74</v>
      </c>
      <c r="AQ20" s="1" t="s">
        <v>75</v>
      </c>
      <c r="AS20" s="21"/>
    </row>
    <row r="21" spans="1:45">
      <c r="A21" t="s">
        <v>27</v>
      </c>
      <c r="B21" s="19"/>
      <c r="C21" s="19"/>
      <c r="D21" s="10"/>
      <c r="E21" s="10"/>
      <c r="F21" s="19"/>
      <c r="G21" s="19"/>
      <c r="H21" s="19"/>
      <c r="I21" s="19"/>
      <c r="J21" s="19"/>
      <c r="K21" s="19"/>
      <c r="L21" s="19"/>
      <c r="M21" s="19"/>
      <c r="N21" s="19"/>
      <c r="O21" s="19"/>
      <c r="P21" s="8"/>
      <c r="Q21" s="19"/>
      <c r="R21" s="19"/>
      <c r="S21" s="8"/>
      <c r="T21" s="8"/>
      <c r="U21" s="19"/>
      <c r="V21" s="19"/>
      <c r="W21" s="19"/>
      <c r="X21" s="19"/>
      <c r="Y21" s="19"/>
      <c r="Z21" s="19"/>
      <c r="AA21" s="19"/>
      <c r="AB21" s="19"/>
      <c r="AC21" s="19"/>
      <c r="AD21" s="19"/>
      <c r="AE21" s="19"/>
      <c r="AF21" s="19"/>
      <c r="AG21" s="19"/>
      <c r="AH21" s="16"/>
      <c r="AI21" s="22"/>
      <c r="AM21" s="8"/>
      <c r="AN21" s="13"/>
      <c r="AO21" s="16"/>
      <c r="AS21" s="22"/>
    </row>
    <row r="22" spans="1:45">
      <c r="A22">
        <v>2001</v>
      </c>
      <c r="B22" s="20">
        <v>340196</v>
      </c>
      <c r="C22" s="20">
        <v>324076</v>
      </c>
      <c r="D22" s="11">
        <v>213576</v>
      </c>
      <c r="E22" s="11">
        <v>31372</v>
      </c>
      <c r="F22" s="20">
        <v>74647</v>
      </c>
      <c r="G22" s="20">
        <v>2534</v>
      </c>
      <c r="H22" s="20">
        <v>1946</v>
      </c>
      <c r="I22" s="20">
        <v>14376</v>
      </c>
      <c r="J22" s="20">
        <v>1744</v>
      </c>
      <c r="K22" s="20">
        <v>455903</v>
      </c>
      <c r="L22" s="20">
        <v>120990</v>
      </c>
      <c r="M22" s="20">
        <v>33988</v>
      </c>
      <c r="N22" s="20">
        <v>23497</v>
      </c>
      <c r="O22" s="20">
        <v>24634</v>
      </c>
      <c r="P22" s="9">
        <v>13084</v>
      </c>
      <c r="Q22" s="20">
        <v>6084</v>
      </c>
      <c r="R22" s="20">
        <v>16202</v>
      </c>
      <c r="S22" s="9">
        <v>3501</v>
      </c>
      <c r="T22" s="9">
        <v>165859</v>
      </c>
      <c r="U22" s="20">
        <v>152397</v>
      </c>
      <c r="V22" s="20">
        <v>4962</v>
      </c>
      <c r="W22" s="20">
        <v>8499</v>
      </c>
      <c r="X22" s="20">
        <v>91074</v>
      </c>
      <c r="Y22" s="20">
        <v>49851</v>
      </c>
      <c r="Z22" s="20">
        <v>13091</v>
      </c>
      <c r="AA22" s="20">
        <v>15711</v>
      </c>
      <c r="AB22" s="20">
        <v>12422</v>
      </c>
      <c r="AC22" s="20">
        <v>77979</v>
      </c>
      <c r="AD22" s="20">
        <v>40484</v>
      </c>
      <c r="AE22" s="20">
        <v>1603</v>
      </c>
      <c r="AF22" s="20">
        <v>11501</v>
      </c>
      <c r="AG22" s="20">
        <v>24391</v>
      </c>
      <c r="AH22" s="17">
        <v>64251</v>
      </c>
      <c r="AI22" s="23">
        <v>128896</v>
      </c>
      <c r="AM22" s="9">
        <f>T22+P22+S22</f>
        <v>182444</v>
      </c>
      <c r="AN22" s="14">
        <f t="shared" ref="AN22:AN37" si="0">D22+E22</f>
        <v>244948</v>
      </c>
      <c r="AO22" s="17">
        <f t="shared" ref="AO22:AO37" si="1">AH22</f>
        <v>64251</v>
      </c>
      <c r="AP22" s="2">
        <f t="shared" ref="AP22:AP37" si="2">SUM(AM22:AO22)</f>
        <v>491643</v>
      </c>
      <c r="AQ22" t="e">
        <f>AP22*#REF!*52/1000000000</f>
        <v>#REF!</v>
      </c>
      <c r="AS22" s="22"/>
    </row>
    <row r="23" spans="1:45">
      <c r="A23">
        <v>2002</v>
      </c>
      <c r="B23" s="20">
        <v>361802</v>
      </c>
      <c r="C23" s="20">
        <v>344613</v>
      </c>
      <c r="D23" s="11">
        <v>226077</v>
      </c>
      <c r="E23" s="11">
        <v>31805</v>
      </c>
      <c r="F23" s="20">
        <v>82305</v>
      </c>
      <c r="G23" s="20">
        <v>2389</v>
      </c>
      <c r="H23" s="20">
        <v>2037</v>
      </c>
      <c r="I23" s="20">
        <v>15342</v>
      </c>
      <c r="J23" s="20">
        <v>1847</v>
      </c>
      <c r="K23" s="20">
        <v>469578</v>
      </c>
      <c r="L23" s="20">
        <v>126069</v>
      </c>
      <c r="M23" s="20">
        <v>35498</v>
      </c>
      <c r="N23" s="20">
        <v>24346</v>
      </c>
      <c r="O23" s="20">
        <v>25534</v>
      </c>
      <c r="P23" s="9">
        <v>14294</v>
      </c>
      <c r="Q23" s="20">
        <v>6857</v>
      </c>
      <c r="R23" s="20">
        <v>15567</v>
      </c>
      <c r="S23" s="9">
        <v>3972</v>
      </c>
      <c r="T23" s="9">
        <v>169701</v>
      </c>
      <c r="U23" s="20">
        <v>156453</v>
      </c>
      <c r="V23" s="20">
        <v>4190</v>
      </c>
      <c r="W23" s="20">
        <v>9058</v>
      </c>
      <c r="X23" s="20">
        <v>96239</v>
      </c>
      <c r="Y23" s="20">
        <v>50022</v>
      </c>
      <c r="Z23" s="20">
        <v>13584</v>
      </c>
      <c r="AA23" s="20">
        <v>19335</v>
      </c>
      <c r="AB23" s="20">
        <v>13298</v>
      </c>
      <c r="AC23" s="20">
        <v>77570</v>
      </c>
      <c r="AD23" s="20">
        <v>39095</v>
      </c>
      <c r="AE23" s="20">
        <v>1779</v>
      </c>
      <c r="AF23" s="20">
        <v>11851</v>
      </c>
      <c r="AG23" s="20">
        <v>24846</v>
      </c>
      <c r="AH23" s="17">
        <v>60475</v>
      </c>
      <c r="AI23" s="23">
        <v>139960</v>
      </c>
      <c r="AM23" s="9">
        <f t="shared" ref="AM23:AM37" si="3">T23+P23+S23</f>
        <v>187967</v>
      </c>
      <c r="AN23" s="14">
        <f t="shared" si="0"/>
        <v>257882</v>
      </c>
      <c r="AO23" s="17">
        <f t="shared" si="1"/>
        <v>60475</v>
      </c>
      <c r="AP23" s="2">
        <f t="shared" si="2"/>
        <v>506324</v>
      </c>
      <c r="AQ23" t="e">
        <f>AP23*#REF!*52/1000000000</f>
        <v>#REF!</v>
      </c>
      <c r="AS23" s="22"/>
    </row>
    <row r="24" spans="1:45">
      <c r="A24">
        <v>2003</v>
      </c>
      <c r="B24" s="20">
        <v>373167</v>
      </c>
      <c r="C24" s="20">
        <v>354876</v>
      </c>
      <c r="D24" s="11">
        <v>228162</v>
      </c>
      <c r="E24" s="11">
        <v>33150</v>
      </c>
      <c r="F24" s="20">
        <v>88450</v>
      </c>
      <c r="G24" s="20">
        <v>2842</v>
      </c>
      <c r="H24" s="20">
        <v>2273</v>
      </c>
      <c r="I24" s="20">
        <v>16275</v>
      </c>
      <c r="J24" s="20">
        <v>2016</v>
      </c>
      <c r="K24" s="20">
        <v>480445</v>
      </c>
      <c r="L24" s="20">
        <v>131627</v>
      </c>
      <c r="M24" s="20">
        <v>37444</v>
      </c>
      <c r="N24" s="20">
        <v>24992</v>
      </c>
      <c r="O24" s="20">
        <v>26927</v>
      </c>
      <c r="P24" s="9">
        <v>16209</v>
      </c>
      <c r="Q24" s="20">
        <v>7067</v>
      </c>
      <c r="R24" s="20">
        <v>14733</v>
      </c>
      <c r="S24" s="9">
        <v>4255</v>
      </c>
      <c r="T24" s="9">
        <v>172598</v>
      </c>
      <c r="U24" s="20">
        <v>159502</v>
      </c>
      <c r="V24" s="20">
        <v>3664</v>
      </c>
      <c r="W24" s="20">
        <v>9432</v>
      </c>
      <c r="X24" s="20">
        <v>97402</v>
      </c>
      <c r="Y24" s="20">
        <v>50782</v>
      </c>
      <c r="Z24" s="20">
        <v>14043</v>
      </c>
      <c r="AA24" s="20">
        <v>19008</v>
      </c>
      <c r="AB24" s="20">
        <v>13569</v>
      </c>
      <c r="AC24" s="20">
        <v>78817</v>
      </c>
      <c r="AD24" s="20">
        <v>39823</v>
      </c>
      <c r="AE24" s="20">
        <v>2020</v>
      </c>
      <c r="AF24" s="20">
        <v>11773</v>
      </c>
      <c r="AG24" s="20">
        <v>25201</v>
      </c>
      <c r="AH24" s="17">
        <v>65766</v>
      </c>
      <c r="AI24" s="23">
        <v>150366</v>
      </c>
      <c r="AM24" s="9">
        <f t="shared" si="3"/>
        <v>193062</v>
      </c>
      <c r="AN24" s="14">
        <f t="shared" si="0"/>
        <v>261312</v>
      </c>
      <c r="AO24" s="17">
        <f t="shared" si="1"/>
        <v>65766</v>
      </c>
      <c r="AP24" s="2">
        <f t="shared" si="2"/>
        <v>520140</v>
      </c>
      <c r="AQ24" t="e">
        <f>AP24*#REF!*52/1000000000</f>
        <v>#REF!</v>
      </c>
      <c r="AS24" s="22"/>
    </row>
    <row r="25" spans="1:45">
      <c r="A25">
        <v>2004</v>
      </c>
      <c r="B25" s="20">
        <v>383640</v>
      </c>
      <c r="C25" s="20">
        <v>364777</v>
      </c>
      <c r="D25" s="11">
        <v>232814</v>
      </c>
      <c r="E25" s="11">
        <v>32977</v>
      </c>
      <c r="F25" s="20">
        <v>93381</v>
      </c>
      <c r="G25" s="20">
        <v>3096</v>
      </c>
      <c r="H25" s="20">
        <v>2509</v>
      </c>
      <c r="I25" s="20">
        <v>16569</v>
      </c>
      <c r="J25" s="20">
        <v>2295</v>
      </c>
      <c r="K25" s="20">
        <v>490267</v>
      </c>
      <c r="L25" s="20">
        <v>135959</v>
      </c>
      <c r="M25" s="20">
        <v>38749</v>
      </c>
      <c r="N25" s="20">
        <v>25454</v>
      </c>
      <c r="O25" s="20">
        <v>29593</v>
      </c>
      <c r="P25" s="9">
        <v>16578</v>
      </c>
      <c r="Q25" s="20">
        <v>7234</v>
      </c>
      <c r="R25" s="20">
        <v>14169</v>
      </c>
      <c r="S25" s="9">
        <v>4182</v>
      </c>
      <c r="T25" s="9">
        <v>177353</v>
      </c>
      <c r="U25" s="20">
        <v>163780</v>
      </c>
      <c r="V25" s="20">
        <v>4225</v>
      </c>
      <c r="W25" s="20">
        <v>9348</v>
      </c>
      <c r="X25" s="20">
        <v>97595</v>
      </c>
      <c r="Y25" s="20">
        <v>49354</v>
      </c>
      <c r="Z25" s="20">
        <v>15079</v>
      </c>
      <c r="AA25" s="20">
        <v>20409</v>
      </c>
      <c r="AB25" s="20">
        <v>12753</v>
      </c>
      <c r="AC25" s="20">
        <v>79358</v>
      </c>
      <c r="AD25" s="20">
        <v>39950</v>
      </c>
      <c r="AE25" s="20">
        <v>2062</v>
      </c>
      <c r="AF25" s="20">
        <v>11871</v>
      </c>
      <c r="AG25" s="20">
        <v>25475</v>
      </c>
      <c r="AH25" s="17">
        <v>66442</v>
      </c>
      <c r="AI25" s="23">
        <v>150950</v>
      </c>
      <c r="AM25" s="9">
        <f t="shared" si="3"/>
        <v>198113</v>
      </c>
      <c r="AN25" s="14">
        <f t="shared" si="0"/>
        <v>265791</v>
      </c>
      <c r="AO25" s="17">
        <f t="shared" si="1"/>
        <v>66442</v>
      </c>
      <c r="AP25" s="2">
        <f t="shared" si="2"/>
        <v>530346</v>
      </c>
      <c r="AQ25" t="e">
        <f>AP25*#REF!*52/1000000000</f>
        <v>#REF!</v>
      </c>
      <c r="AS25" s="22"/>
    </row>
    <row r="26" spans="1:45">
      <c r="A26">
        <v>2005</v>
      </c>
      <c r="B26" s="20">
        <v>392994</v>
      </c>
      <c r="C26" s="20">
        <v>373672</v>
      </c>
      <c r="D26" s="11">
        <v>243147</v>
      </c>
      <c r="E26" s="11">
        <v>33393</v>
      </c>
      <c r="F26" s="20">
        <v>91258</v>
      </c>
      <c r="G26" s="20">
        <v>3380</v>
      </c>
      <c r="H26" s="20">
        <v>2494</v>
      </c>
      <c r="I26" s="20">
        <v>16854</v>
      </c>
      <c r="J26" s="20">
        <v>2467</v>
      </c>
      <c r="K26" s="20">
        <v>501181</v>
      </c>
      <c r="L26" s="20">
        <v>137440</v>
      </c>
      <c r="M26" s="20">
        <v>37026</v>
      </c>
      <c r="N26" s="20">
        <v>25929</v>
      </c>
      <c r="O26" s="20">
        <v>29706</v>
      </c>
      <c r="P26" s="9">
        <v>18015</v>
      </c>
      <c r="Q26" s="20">
        <v>7275</v>
      </c>
      <c r="R26" s="20">
        <v>15081</v>
      </c>
      <c r="S26" s="9">
        <v>4407</v>
      </c>
      <c r="T26" s="9">
        <v>185321</v>
      </c>
      <c r="U26" s="20">
        <v>170045</v>
      </c>
      <c r="V26" s="20">
        <v>5209</v>
      </c>
      <c r="W26" s="20">
        <v>10068</v>
      </c>
      <c r="X26" s="20">
        <v>95912</v>
      </c>
      <c r="Y26" s="20">
        <v>50406</v>
      </c>
      <c r="Z26" s="20">
        <v>15202</v>
      </c>
      <c r="AA26" s="20">
        <v>17472</v>
      </c>
      <c r="AB26" s="20">
        <v>12833</v>
      </c>
      <c r="AC26" s="20">
        <v>82507</v>
      </c>
      <c r="AD26" s="20">
        <v>41851</v>
      </c>
      <c r="AE26" s="20">
        <v>2188</v>
      </c>
      <c r="AF26" s="20">
        <v>12040</v>
      </c>
      <c r="AG26" s="20">
        <v>26429</v>
      </c>
      <c r="AH26" s="17">
        <v>70874</v>
      </c>
      <c r="AI26" s="23">
        <v>152922</v>
      </c>
      <c r="AM26" s="9">
        <f t="shared" si="3"/>
        <v>207743</v>
      </c>
      <c r="AN26" s="14">
        <f t="shared" si="0"/>
        <v>276540</v>
      </c>
      <c r="AO26" s="17">
        <f t="shared" si="1"/>
        <v>70874</v>
      </c>
      <c r="AP26" s="2">
        <f t="shared" si="2"/>
        <v>555157</v>
      </c>
      <c r="AQ26" t="e">
        <f>AP26*#REF!*52/1000000000</f>
        <v>#REF!</v>
      </c>
      <c r="AS26" s="22"/>
    </row>
    <row r="27" spans="1:45">
      <c r="A27">
        <v>2006</v>
      </c>
      <c r="B27" s="20">
        <v>402949</v>
      </c>
      <c r="C27" s="20">
        <v>382475</v>
      </c>
      <c r="D27" s="11">
        <v>249344</v>
      </c>
      <c r="E27" s="11">
        <v>34578</v>
      </c>
      <c r="F27" s="20">
        <v>92080</v>
      </c>
      <c r="G27" s="20">
        <v>3885</v>
      </c>
      <c r="H27" s="20">
        <v>2589</v>
      </c>
      <c r="I27" s="20">
        <v>17791</v>
      </c>
      <c r="J27" s="20">
        <v>2683</v>
      </c>
      <c r="K27" s="20">
        <v>518613</v>
      </c>
      <c r="L27" s="20">
        <v>143501</v>
      </c>
      <c r="M27" s="20">
        <v>34363</v>
      </c>
      <c r="N27" s="20">
        <v>28107</v>
      </c>
      <c r="O27" s="20">
        <v>27091</v>
      </c>
      <c r="P27" s="9">
        <v>20730</v>
      </c>
      <c r="Q27" s="20">
        <v>7956</v>
      </c>
      <c r="R27" s="20">
        <v>20179</v>
      </c>
      <c r="S27" s="9">
        <v>5076</v>
      </c>
      <c r="T27" s="9">
        <v>186828</v>
      </c>
      <c r="U27" s="20">
        <v>170337</v>
      </c>
      <c r="V27" s="20">
        <v>7091</v>
      </c>
      <c r="W27" s="20">
        <v>9400</v>
      </c>
      <c r="X27" s="20">
        <v>100613</v>
      </c>
      <c r="Y27" s="20">
        <v>53826</v>
      </c>
      <c r="Z27" s="20">
        <v>15797</v>
      </c>
      <c r="AA27" s="20">
        <v>18428</v>
      </c>
      <c r="AB27" s="20">
        <v>12561</v>
      </c>
      <c r="AC27" s="20">
        <v>87671</v>
      </c>
      <c r="AD27" s="20">
        <v>44902</v>
      </c>
      <c r="AE27" s="20">
        <v>2366</v>
      </c>
      <c r="AF27" s="20">
        <v>12423</v>
      </c>
      <c r="AG27" s="20">
        <v>27980</v>
      </c>
      <c r="AH27" s="17">
        <v>69699</v>
      </c>
      <c r="AI27" s="23">
        <v>160438</v>
      </c>
      <c r="AM27" s="9">
        <f t="shared" si="3"/>
        <v>212634</v>
      </c>
      <c r="AN27" s="14">
        <f t="shared" si="0"/>
        <v>283922</v>
      </c>
      <c r="AO27" s="17">
        <f t="shared" si="1"/>
        <v>69699</v>
      </c>
      <c r="AP27" s="2">
        <f t="shared" si="2"/>
        <v>566255</v>
      </c>
      <c r="AQ27" t="e">
        <f>AP27*#REF!*52/1000000000</f>
        <v>#REF!</v>
      </c>
      <c r="AS27" s="22"/>
    </row>
    <row r="28" spans="1:45">
      <c r="A28">
        <v>2007</v>
      </c>
      <c r="B28" s="20">
        <v>414868</v>
      </c>
      <c r="C28" s="20">
        <v>393349</v>
      </c>
      <c r="D28" s="11">
        <v>253753</v>
      </c>
      <c r="E28" s="11">
        <v>35121</v>
      </c>
      <c r="F28" s="20">
        <v>97753</v>
      </c>
      <c r="G28" s="20">
        <v>3946</v>
      </c>
      <c r="H28" s="20">
        <v>2776</v>
      </c>
      <c r="I28" s="20">
        <v>18731</v>
      </c>
      <c r="J28" s="20">
        <v>2788</v>
      </c>
      <c r="K28" s="20">
        <v>531968</v>
      </c>
      <c r="L28" s="20">
        <v>144505</v>
      </c>
      <c r="M28" s="20">
        <v>34534</v>
      </c>
      <c r="N28" s="20">
        <v>29801</v>
      </c>
      <c r="O28" s="20">
        <v>26016</v>
      </c>
      <c r="P28" s="9">
        <v>21843</v>
      </c>
      <c r="Q28" s="20">
        <v>8046</v>
      </c>
      <c r="R28" s="20">
        <v>18380</v>
      </c>
      <c r="S28" s="9">
        <v>5885</v>
      </c>
      <c r="T28" s="9">
        <v>193642</v>
      </c>
      <c r="U28" s="20">
        <v>176716</v>
      </c>
      <c r="V28" s="20">
        <v>7349</v>
      </c>
      <c r="W28" s="20">
        <v>9578</v>
      </c>
      <c r="X28" s="20">
        <v>104085</v>
      </c>
      <c r="Y28" s="20">
        <v>55021</v>
      </c>
      <c r="Z28" s="20">
        <v>16178</v>
      </c>
      <c r="AA28" s="20">
        <v>20060</v>
      </c>
      <c r="AB28" s="20">
        <v>12827</v>
      </c>
      <c r="AC28" s="20">
        <v>89735</v>
      </c>
      <c r="AD28" s="20">
        <v>44446</v>
      </c>
      <c r="AE28" s="20">
        <v>2649</v>
      </c>
      <c r="AF28" s="20">
        <v>12714</v>
      </c>
      <c r="AG28" s="20">
        <v>29925</v>
      </c>
      <c r="AH28" s="17">
        <v>68792</v>
      </c>
      <c r="AI28" s="23">
        <v>167403</v>
      </c>
      <c r="AM28" s="9">
        <f t="shared" si="3"/>
        <v>221370</v>
      </c>
      <c r="AN28" s="14">
        <f t="shared" si="0"/>
        <v>288874</v>
      </c>
      <c r="AO28" s="17">
        <f t="shared" si="1"/>
        <v>68792</v>
      </c>
      <c r="AP28" s="2">
        <f t="shared" si="2"/>
        <v>579036</v>
      </c>
      <c r="AQ28" t="e">
        <f>AP28*#REF!*52/1000000000</f>
        <v>#REF!</v>
      </c>
      <c r="AS28" s="22"/>
    </row>
    <row r="29" spans="1:45">
      <c r="A29">
        <v>2008</v>
      </c>
      <c r="B29" s="20">
        <v>425688</v>
      </c>
      <c r="C29" s="20">
        <v>402338</v>
      </c>
      <c r="D29" s="11">
        <v>260420</v>
      </c>
      <c r="E29" s="11">
        <v>36215</v>
      </c>
      <c r="F29" s="20">
        <v>99513</v>
      </c>
      <c r="G29" s="20">
        <v>3595</v>
      </c>
      <c r="H29" s="20">
        <v>2595</v>
      </c>
      <c r="I29" s="20">
        <v>20474</v>
      </c>
      <c r="J29" s="20">
        <v>2876</v>
      </c>
      <c r="K29" s="20">
        <v>552909</v>
      </c>
      <c r="L29" s="20">
        <v>154318</v>
      </c>
      <c r="M29" s="20">
        <v>35303</v>
      </c>
      <c r="N29" s="20">
        <v>30911</v>
      </c>
      <c r="O29" s="20">
        <v>27270</v>
      </c>
      <c r="P29" s="9">
        <v>23793</v>
      </c>
      <c r="Q29" s="20">
        <v>9625</v>
      </c>
      <c r="R29" s="20">
        <v>21291</v>
      </c>
      <c r="S29" s="9">
        <v>6123</v>
      </c>
      <c r="T29" s="9">
        <v>196547</v>
      </c>
      <c r="U29" s="20">
        <v>179064</v>
      </c>
      <c r="V29" s="20">
        <v>7574</v>
      </c>
      <c r="W29" s="20">
        <v>9908</v>
      </c>
      <c r="X29" s="20">
        <v>107768</v>
      </c>
      <c r="Y29" s="20">
        <v>56550</v>
      </c>
      <c r="Z29" s="20">
        <v>16459</v>
      </c>
      <c r="AA29" s="20">
        <v>21597</v>
      </c>
      <c r="AB29" s="20">
        <v>13161</v>
      </c>
      <c r="AC29" s="20">
        <v>94277</v>
      </c>
      <c r="AD29" s="20">
        <v>46815</v>
      </c>
      <c r="AE29" s="20">
        <v>2973</v>
      </c>
      <c r="AF29" s="20">
        <v>12782</v>
      </c>
      <c r="AG29" s="20">
        <v>31707</v>
      </c>
      <c r="AH29" s="17">
        <v>73752</v>
      </c>
      <c r="AI29" s="23">
        <v>175950</v>
      </c>
      <c r="AM29" s="9">
        <f t="shared" si="3"/>
        <v>226463</v>
      </c>
      <c r="AN29" s="14">
        <f t="shared" si="0"/>
        <v>296635</v>
      </c>
      <c r="AO29" s="17">
        <f t="shared" si="1"/>
        <v>73752</v>
      </c>
      <c r="AP29" s="2">
        <f t="shared" si="2"/>
        <v>596850</v>
      </c>
      <c r="AQ29" t="e">
        <f>AP29*#REF!*52/1000000000</f>
        <v>#REF!</v>
      </c>
      <c r="AS29" s="22"/>
    </row>
    <row r="30" spans="1:45">
      <c r="A30">
        <v>2009</v>
      </c>
      <c r="B30" s="20">
        <v>431599</v>
      </c>
      <c r="C30" s="20">
        <v>407478</v>
      </c>
      <c r="D30" s="11">
        <v>261622</v>
      </c>
      <c r="E30" s="11">
        <v>37087</v>
      </c>
      <c r="F30" s="20">
        <v>102494</v>
      </c>
      <c r="G30" s="20">
        <v>3490</v>
      </c>
      <c r="H30" s="20">
        <v>2785</v>
      </c>
      <c r="I30" s="20">
        <v>21409</v>
      </c>
      <c r="J30" s="20">
        <v>2711</v>
      </c>
      <c r="K30" s="20">
        <v>581704</v>
      </c>
      <c r="L30" s="20">
        <v>162085</v>
      </c>
      <c r="M30" s="20">
        <v>38377</v>
      </c>
      <c r="N30" s="20">
        <v>31610</v>
      </c>
      <c r="O30" s="20">
        <v>28093</v>
      </c>
      <c r="P30" s="9">
        <v>24983</v>
      </c>
      <c r="Q30" s="20">
        <v>10291</v>
      </c>
      <c r="R30" s="20">
        <v>22696</v>
      </c>
      <c r="S30" s="9">
        <v>6035</v>
      </c>
      <c r="T30" s="9">
        <v>200362</v>
      </c>
      <c r="U30" s="20">
        <v>181730</v>
      </c>
      <c r="V30" s="20">
        <v>7444</v>
      </c>
      <c r="W30" s="20">
        <v>11189</v>
      </c>
      <c r="X30" s="20">
        <v>120445</v>
      </c>
      <c r="Y30" s="20">
        <v>60333</v>
      </c>
      <c r="Z30" s="20">
        <v>19827</v>
      </c>
      <c r="AA30" s="20">
        <v>25731</v>
      </c>
      <c r="AB30" s="20">
        <v>14555</v>
      </c>
      <c r="AC30" s="20">
        <v>98812</v>
      </c>
      <c r="AD30" s="20">
        <v>49745</v>
      </c>
      <c r="AE30" s="20">
        <v>3001</v>
      </c>
      <c r="AF30" s="20">
        <v>13104</v>
      </c>
      <c r="AG30" s="20">
        <v>32962</v>
      </c>
      <c r="AH30" s="17">
        <v>76875</v>
      </c>
      <c r="AI30" s="23">
        <v>182436</v>
      </c>
      <c r="AM30" s="9">
        <f t="shared" si="3"/>
        <v>231380</v>
      </c>
      <c r="AN30" s="14">
        <f t="shared" si="0"/>
        <v>298709</v>
      </c>
      <c r="AO30" s="17">
        <f t="shared" si="1"/>
        <v>76875</v>
      </c>
      <c r="AP30" s="2">
        <f t="shared" si="2"/>
        <v>606964</v>
      </c>
      <c r="AQ30" t="e">
        <f>AP30*#REF!*52/1000000000</f>
        <v>#REF!</v>
      </c>
      <c r="AS30" s="22"/>
    </row>
    <row r="31" spans="1:45">
      <c r="A31">
        <v>2010</v>
      </c>
      <c r="B31" s="20">
        <v>442113</v>
      </c>
      <c r="C31" s="20">
        <v>417190</v>
      </c>
      <c r="D31" s="11">
        <v>262074</v>
      </c>
      <c r="E31" s="11">
        <v>39148</v>
      </c>
      <c r="F31" s="20">
        <v>109252</v>
      </c>
      <c r="G31" s="20">
        <v>4126</v>
      </c>
      <c r="H31" s="20">
        <v>2591</v>
      </c>
      <c r="I31" s="20">
        <v>21805</v>
      </c>
      <c r="J31" s="20">
        <v>3118</v>
      </c>
      <c r="K31" s="20">
        <v>597774</v>
      </c>
      <c r="L31" s="20">
        <v>163846</v>
      </c>
      <c r="M31" s="20">
        <v>40525</v>
      </c>
      <c r="N31" s="20">
        <v>32218</v>
      </c>
      <c r="O31" s="20">
        <v>29843</v>
      </c>
      <c r="P31" s="9">
        <v>23127</v>
      </c>
      <c r="Q31" s="20">
        <v>9912</v>
      </c>
      <c r="R31" s="20">
        <v>22003</v>
      </c>
      <c r="S31" s="9">
        <v>6217</v>
      </c>
      <c r="T31" s="9">
        <v>199929</v>
      </c>
      <c r="U31" s="20">
        <v>181282</v>
      </c>
      <c r="V31" s="20">
        <v>7651</v>
      </c>
      <c r="W31" s="20">
        <v>10996</v>
      </c>
      <c r="X31" s="20">
        <v>138423</v>
      </c>
      <c r="Y31" s="20">
        <v>56247</v>
      </c>
      <c r="Z31" s="20">
        <v>28122</v>
      </c>
      <c r="AA31" s="20">
        <v>35697</v>
      </c>
      <c r="AB31" s="20">
        <v>18356</v>
      </c>
      <c r="AC31" s="20">
        <v>95576</v>
      </c>
      <c r="AD31" s="20">
        <v>46302</v>
      </c>
      <c r="AE31" s="20">
        <v>3074</v>
      </c>
      <c r="AF31" s="20">
        <v>12357</v>
      </c>
      <c r="AG31" s="20">
        <v>33843</v>
      </c>
      <c r="AH31" s="17">
        <v>77638</v>
      </c>
      <c r="AI31" s="23">
        <v>181388</v>
      </c>
      <c r="AK31" s="5">
        <v>2.1841529548418448E-2</v>
      </c>
      <c r="AM31" s="9">
        <f t="shared" si="3"/>
        <v>229273</v>
      </c>
      <c r="AN31" s="14">
        <f t="shared" si="0"/>
        <v>301222</v>
      </c>
      <c r="AO31" s="17">
        <f t="shared" si="1"/>
        <v>77638</v>
      </c>
      <c r="AP31" s="2">
        <f t="shared" si="2"/>
        <v>608133</v>
      </c>
      <c r="AQ31" t="e">
        <f>AP31*#REF!*52/1000000000</f>
        <v>#REF!</v>
      </c>
      <c r="AS31" s="22"/>
    </row>
    <row r="32" spans="1:45">
      <c r="A32">
        <v>2011</v>
      </c>
      <c r="B32" s="20">
        <v>437779</v>
      </c>
      <c r="C32" s="20">
        <v>412092</v>
      </c>
      <c r="D32" s="11">
        <v>265857</v>
      </c>
      <c r="E32" s="11">
        <v>39426</v>
      </c>
      <c r="F32" s="20">
        <v>100199</v>
      </c>
      <c r="G32" s="20">
        <v>3944</v>
      </c>
      <c r="H32" s="20">
        <v>2667</v>
      </c>
      <c r="I32" s="20">
        <v>22345</v>
      </c>
      <c r="J32" s="20">
        <v>3341</v>
      </c>
      <c r="K32" s="20">
        <v>615395</v>
      </c>
      <c r="L32" s="20">
        <v>172722</v>
      </c>
      <c r="M32" s="20">
        <v>41466</v>
      </c>
      <c r="N32" s="20">
        <v>33371</v>
      </c>
      <c r="O32" s="20">
        <v>29575</v>
      </c>
      <c r="P32" s="9">
        <v>24073</v>
      </c>
      <c r="Q32" s="20">
        <v>9522</v>
      </c>
      <c r="R32" s="20">
        <v>28455</v>
      </c>
      <c r="S32" s="9">
        <v>6259</v>
      </c>
      <c r="T32" s="9">
        <v>201089</v>
      </c>
      <c r="U32" s="20">
        <v>183384</v>
      </c>
      <c r="V32" s="20">
        <v>7194</v>
      </c>
      <c r="W32" s="20">
        <v>10511</v>
      </c>
      <c r="X32" s="20">
        <v>140861</v>
      </c>
      <c r="Y32" s="20">
        <v>56073</v>
      </c>
      <c r="Z32" s="20">
        <v>29295</v>
      </c>
      <c r="AA32" s="20">
        <v>36636</v>
      </c>
      <c r="AB32" s="20">
        <v>18857</v>
      </c>
      <c r="AC32" s="20">
        <v>100724</v>
      </c>
      <c r="AD32" s="20">
        <v>49289</v>
      </c>
      <c r="AE32" s="20">
        <v>3096</v>
      </c>
      <c r="AF32" s="20">
        <v>12812</v>
      </c>
      <c r="AG32" s="20">
        <v>35527</v>
      </c>
      <c r="AH32" s="17">
        <v>77705</v>
      </c>
      <c r="AI32" s="23">
        <v>181869</v>
      </c>
      <c r="AK32" s="5">
        <v>9.4843577834498038E-3</v>
      </c>
      <c r="AM32" s="9">
        <f t="shared" si="3"/>
        <v>231421</v>
      </c>
      <c r="AN32" s="14">
        <f t="shared" si="0"/>
        <v>305283</v>
      </c>
      <c r="AO32" s="17">
        <f t="shared" si="1"/>
        <v>77705</v>
      </c>
      <c r="AP32" s="2">
        <f t="shared" si="2"/>
        <v>614409</v>
      </c>
      <c r="AQ32" t="e">
        <f>AP32*#REF!*52/1000000000</f>
        <v>#REF!</v>
      </c>
      <c r="AS32" s="22"/>
    </row>
    <row r="33" spans="1:45">
      <c r="A33">
        <v>2012</v>
      </c>
      <c r="B33" s="20">
        <v>441956</v>
      </c>
      <c r="C33" s="20">
        <v>415320</v>
      </c>
      <c r="D33" s="11">
        <v>268327</v>
      </c>
      <c r="E33" s="11">
        <v>40495</v>
      </c>
      <c r="F33" s="20">
        <v>99558</v>
      </c>
      <c r="G33" s="20">
        <v>4237</v>
      </c>
      <c r="H33" s="20">
        <v>2702</v>
      </c>
      <c r="I33" s="20">
        <v>23129</v>
      </c>
      <c r="J33" s="20">
        <v>3507</v>
      </c>
      <c r="K33" s="20">
        <v>628817</v>
      </c>
      <c r="L33" s="20">
        <v>176019</v>
      </c>
      <c r="M33" s="20">
        <v>44580</v>
      </c>
      <c r="N33" s="20">
        <v>34376</v>
      </c>
      <c r="O33" s="20">
        <v>29867</v>
      </c>
      <c r="P33" s="9">
        <v>24499</v>
      </c>
      <c r="Q33" s="20">
        <v>10199</v>
      </c>
      <c r="R33" s="20">
        <v>26810</v>
      </c>
      <c r="S33" s="9">
        <v>5688</v>
      </c>
      <c r="T33" s="9">
        <v>204839</v>
      </c>
      <c r="U33" s="20">
        <v>187600</v>
      </c>
      <c r="V33" s="20">
        <v>7656</v>
      </c>
      <c r="W33" s="20">
        <v>9583</v>
      </c>
      <c r="X33" s="20">
        <v>145823</v>
      </c>
      <c r="Y33" s="20">
        <v>58447</v>
      </c>
      <c r="Z33" s="20">
        <v>29591</v>
      </c>
      <c r="AA33" s="20">
        <v>38602</v>
      </c>
      <c r="AB33" s="20">
        <v>19183</v>
      </c>
      <c r="AC33" s="20">
        <v>102135</v>
      </c>
      <c r="AD33" s="20">
        <v>50235</v>
      </c>
      <c r="AE33" s="20">
        <v>3111</v>
      </c>
      <c r="AF33" s="20">
        <v>11676</v>
      </c>
      <c r="AG33" s="20">
        <v>37113</v>
      </c>
      <c r="AH33" s="17">
        <v>75739</v>
      </c>
      <c r="AI33" s="23">
        <v>181719</v>
      </c>
      <c r="AK33" s="5">
        <v>2.3819721734805288E-2</v>
      </c>
      <c r="AM33" s="9">
        <f t="shared" si="3"/>
        <v>235026</v>
      </c>
      <c r="AN33" s="14">
        <f t="shared" si="0"/>
        <v>308822</v>
      </c>
      <c r="AO33" s="17">
        <f t="shared" si="1"/>
        <v>75739</v>
      </c>
      <c r="AP33" s="2">
        <f t="shared" si="2"/>
        <v>619587</v>
      </c>
      <c r="AQ33" t="e">
        <f>AP33*#REF!*52/1000000000</f>
        <v>#REF!</v>
      </c>
      <c r="AS33" s="22"/>
    </row>
    <row r="34" spans="1:45">
      <c r="A34">
        <v>2013</v>
      </c>
      <c r="B34" s="20">
        <v>453346</v>
      </c>
      <c r="C34" s="20">
        <v>425277</v>
      </c>
      <c r="D34" s="11">
        <v>272927</v>
      </c>
      <c r="E34" s="11">
        <v>42749</v>
      </c>
      <c r="F34" s="20">
        <v>103026</v>
      </c>
      <c r="G34" s="20">
        <v>4114</v>
      </c>
      <c r="H34" s="20">
        <v>2461</v>
      </c>
      <c r="I34" s="20">
        <v>24205</v>
      </c>
      <c r="J34" s="20">
        <v>3864</v>
      </c>
      <c r="K34" s="20">
        <v>634290</v>
      </c>
      <c r="L34" s="20">
        <v>180569</v>
      </c>
      <c r="M34" s="20">
        <v>46110</v>
      </c>
      <c r="N34" s="20">
        <v>35728</v>
      </c>
      <c r="O34" s="20">
        <v>29678</v>
      </c>
      <c r="P34" s="9">
        <v>24800</v>
      </c>
      <c r="Q34" s="20">
        <v>10848</v>
      </c>
      <c r="R34" s="20">
        <v>27647</v>
      </c>
      <c r="S34" s="9">
        <v>5759</v>
      </c>
      <c r="T34" s="9">
        <v>206174</v>
      </c>
      <c r="U34" s="20">
        <v>189008</v>
      </c>
      <c r="V34" s="20">
        <v>8189</v>
      </c>
      <c r="W34" s="20">
        <v>8978</v>
      </c>
      <c r="X34" s="20">
        <v>146698</v>
      </c>
      <c r="Y34" s="20">
        <v>57096</v>
      </c>
      <c r="Z34" s="20">
        <v>29637</v>
      </c>
      <c r="AA34" s="20">
        <v>41183</v>
      </c>
      <c r="AB34" s="20">
        <v>18781</v>
      </c>
      <c r="AC34" s="20">
        <v>100849</v>
      </c>
      <c r="AD34" s="20">
        <v>49014</v>
      </c>
      <c r="AE34" s="20">
        <v>3016</v>
      </c>
      <c r="AF34" s="20">
        <v>11084</v>
      </c>
      <c r="AG34" s="20">
        <v>37735</v>
      </c>
      <c r="AH34" s="17">
        <v>74884</v>
      </c>
      <c r="AI34" s="23">
        <v>182715</v>
      </c>
      <c r="AK34" s="5">
        <v>2.6646064155679383E-2</v>
      </c>
      <c r="AM34" s="9">
        <f t="shared" si="3"/>
        <v>236733</v>
      </c>
      <c r="AN34" s="14">
        <f t="shared" si="0"/>
        <v>315676</v>
      </c>
      <c r="AO34" s="17">
        <f t="shared" si="1"/>
        <v>74884</v>
      </c>
      <c r="AP34" s="2">
        <f t="shared" si="2"/>
        <v>627293</v>
      </c>
      <c r="AQ34" t="e">
        <f>AP34*#REF!*52/1000000000</f>
        <v>#REF!</v>
      </c>
      <c r="AS34" s="22"/>
    </row>
    <row r="35" spans="1:45">
      <c r="A35">
        <v>2014</v>
      </c>
      <c r="B35" s="20">
        <v>462864</v>
      </c>
      <c r="C35" s="20">
        <v>433132</v>
      </c>
      <c r="D35" s="11">
        <v>279445</v>
      </c>
      <c r="E35" s="11">
        <v>44572</v>
      </c>
      <c r="F35" s="20">
        <v>102221</v>
      </c>
      <c r="G35" s="20">
        <v>4234</v>
      </c>
      <c r="H35" s="20">
        <v>2659</v>
      </c>
      <c r="I35" s="20">
        <v>25651</v>
      </c>
      <c r="J35" s="20">
        <v>4081</v>
      </c>
      <c r="K35" s="20">
        <v>644373</v>
      </c>
      <c r="L35" s="20">
        <v>188058</v>
      </c>
      <c r="M35" s="20">
        <v>46136</v>
      </c>
      <c r="N35" s="20">
        <v>36767</v>
      </c>
      <c r="O35" s="20">
        <v>29928</v>
      </c>
      <c r="P35" s="9">
        <v>29534</v>
      </c>
      <c r="Q35" s="20">
        <v>11228</v>
      </c>
      <c r="R35" s="20">
        <v>29323</v>
      </c>
      <c r="S35" s="9">
        <v>5142</v>
      </c>
      <c r="T35" s="9">
        <v>208034</v>
      </c>
      <c r="U35" s="20">
        <v>190728</v>
      </c>
      <c r="V35" s="20">
        <v>8241</v>
      </c>
      <c r="W35" s="20">
        <v>9065</v>
      </c>
      <c r="X35" s="20">
        <v>143423</v>
      </c>
      <c r="Y35" s="20">
        <v>56252</v>
      </c>
      <c r="Z35" s="20">
        <v>29408</v>
      </c>
      <c r="AA35" s="20">
        <v>39912</v>
      </c>
      <c r="AB35" s="20">
        <v>17851</v>
      </c>
      <c r="AC35" s="20">
        <v>104858</v>
      </c>
      <c r="AD35" s="20">
        <v>51160</v>
      </c>
      <c r="AE35" s="20">
        <v>3081</v>
      </c>
      <c r="AF35" s="20">
        <v>11088</v>
      </c>
      <c r="AG35" s="20">
        <v>39529</v>
      </c>
      <c r="AH35" s="17">
        <v>75072</v>
      </c>
      <c r="AI35" s="23">
        <v>181803</v>
      </c>
      <c r="AK35" s="5">
        <v>-2.4778016575638717E-2</v>
      </c>
      <c r="AM35" s="9">
        <f t="shared" si="3"/>
        <v>242710</v>
      </c>
      <c r="AN35" s="14">
        <f t="shared" si="0"/>
        <v>324017</v>
      </c>
      <c r="AO35" s="17">
        <f t="shared" si="1"/>
        <v>75072</v>
      </c>
      <c r="AP35" s="2">
        <f t="shared" si="2"/>
        <v>641799</v>
      </c>
      <c r="AQ35" t="e">
        <f>AP35*#REF!*52/1000000000</f>
        <v>#REF!</v>
      </c>
      <c r="AS35" s="22"/>
    </row>
    <row r="36" spans="1:45">
      <c r="A36">
        <v>2015</v>
      </c>
      <c r="B36" s="20">
        <v>469125</v>
      </c>
      <c r="C36" s="20">
        <v>437029</v>
      </c>
      <c r="D36" s="11">
        <v>282858</v>
      </c>
      <c r="E36" s="11">
        <v>44251</v>
      </c>
      <c r="F36" s="20">
        <v>103297</v>
      </c>
      <c r="G36" s="20">
        <v>3897</v>
      </c>
      <c r="H36" s="20">
        <v>2727</v>
      </c>
      <c r="I36" s="20">
        <v>28094</v>
      </c>
      <c r="J36" s="20">
        <v>4002</v>
      </c>
      <c r="K36" s="20">
        <v>663321</v>
      </c>
      <c r="L36" s="20">
        <v>194566</v>
      </c>
      <c r="M36" s="20">
        <v>47224</v>
      </c>
      <c r="N36" s="20">
        <v>38461</v>
      </c>
      <c r="O36" s="20">
        <v>30629</v>
      </c>
      <c r="P36" s="9">
        <v>30475</v>
      </c>
      <c r="Q36" s="20">
        <v>11395</v>
      </c>
      <c r="R36" s="20">
        <v>30840</v>
      </c>
      <c r="S36" s="9">
        <v>5543</v>
      </c>
      <c r="T36" s="9">
        <v>210811</v>
      </c>
      <c r="U36" s="20">
        <v>193934</v>
      </c>
      <c r="V36" s="20">
        <v>7540</v>
      </c>
      <c r="W36" s="20">
        <v>9338</v>
      </c>
      <c r="X36" s="20">
        <v>147341</v>
      </c>
      <c r="Y36" s="20">
        <v>58462</v>
      </c>
      <c r="Z36" s="20">
        <v>29600</v>
      </c>
      <c r="AA36" s="20">
        <v>40874</v>
      </c>
      <c r="AB36" s="20">
        <v>18405</v>
      </c>
      <c r="AC36" s="20">
        <v>110604</v>
      </c>
      <c r="AD36" s="20">
        <v>54246</v>
      </c>
      <c r="AE36" s="20">
        <v>3379</v>
      </c>
      <c r="AF36" s="20">
        <v>11351</v>
      </c>
      <c r="AG36" s="20">
        <v>41628</v>
      </c>
      <c r="AH36" s="17">
        <v>75039</v>
      </c>
      <c r="AI36" s="23">
        <v>182030</v>
      </c>
      <c r="AK36" s="5">
        <v>1.8904037578935329E-2</v>
      </c>
      <c r="AM36" s="9">
        <f t="shared" si="3"/>
        <v>246829</v>
      </c>
      <c r="AN36" s="14">
        <f t="shared" si="0"/>
        <v>327109</v>
      </c>
      <c r="AO36" s="17">
        <f t="shared" si="1"/>
        <v>75039</v>
      </c>
      <c r="AP36" s="2">
        <f t="shared" si="2"/>
        <v>648977</v>
      </c>
      <c r="AQ36" t="e">
        <f>AP36*#REF!*52/1000000000</f>
        <v>#REF!</v>
      </c>
      <c r="AS36" s="22"/>
    </row>
    <row r="37" spans="1:45">
      <c r="A37">
        <v>2016</v>
      </c>
      <c r="B37" s="20">
        <v>477670</v>
      </c>
      <c r="C37" s="20">
        <v>444288</v>
      </c>
      <c r="D37" s="11">
        <v>283368</v>
      </c>
      <c r="E37" s="11">
        <v>45536</v>
      </c>
      <c r="F37" s="20">
        <v>109468</v>
      </c>
      <c r="G37" s="20">
        <v>3216</v>
      </c>
      <c r="H37" s="20">
        <v>2701</v>
      </c>
      <c r="I37" s="20">
        <v>28561</v>
      </c>
      <c r="J37" s="20">
        <v>4821</v>
      </c>
      <c r="K37" s="20">
        <v>692570</v>
      </c>
      <c r="L37" s="20">
        <v>199692</v>
      </c>
      <c r="M37" s="20">
        <v>47820</v>
      </c>
      <c r="N37" s="20">
        <v>39860</v>
      </c>
      <c r="O37" s="20">
        <v>32011</v>
      </c>
      <c r="P37" s="9">
        <v>29023</v>
      </c>
      <c r="Q37" s="20">
        <v>12491</v>
      </c>
      <c r="R37" s="20">
        <v>31882</v>
      </c>
      <c r="S37" s="9">
        <v>6606</v>
      </c>
      <c r="T37" s="9">
        <v>215205</v>
      </c>
      <c r="U37" s="20">
        <v>197543</v>
      </c>
      <c r="V37" s="20">
        <v>7662</v>
      </c>
      <c r="W37" s="20">
        <v>10000</v>
      </c>
      <c r="X37" s="20">
        <v>156634</v>
      </c>
      <c r="Y37" s="20">
        <v>66850</v>
      </c>
      <c r="Z37" s="20">
        <v>29206</v>
      </c>
      <c r="AA37" s="20">
        <v>43064</v>
      </c>
      <c r="AB37" s="20">
        <v>17514</v>
      </c>
      <c r="AC37" s="20">
        <v>121038</v>
      </c>
      <c r="AD37" s="20">
        <v>58729</v>
      </c>
      <c r="AE37" s="20">
        <v>3442</v>
      </c>
      <c r="AF37" s="20">
        <v>11600</v>
      </c>
      <c r="AG37" s="20">
        <v>47267</v>
      </c>
      <c r="AH37" s="17">
        <v>75616</v>
      </c>
      <c r="AI37" s="23">
        <v>183770</v>
      </c>
      <c r="AK37" s="5">
        <v>1.7263503234426381E-2</v>
      </c>
      <c r="AM37" s="9">
        <f t="shared" si="3"/>
        <v>250834</v>
      </c>
      <c r="AN37" s="14">
        <f t="shared" si="0"/>
        <v>328904</v>
      </c>
      <c r="AO37" s="17">
        <f t="shared" si="1"/>
        <v>75616</v>
      </c>
      <c r="AP37" s="2">
        <f t="shared" si="2"/>
        <v>655354</v>
      </c>
      <c r="AQ37" t="e">
        <f>AP37*#REF!*52/1000000000</f>
        <v>#REF!</v>
      </c>
      <c r="AS37" s="22"/>
    </row>
    <row r="39" spans="1:45">
      <c r="A39" t="s">
        <v>28</v>
      </c>
    </row>
    <row r="41" spans="1:45">
      <c r="A41">
        <v>1</v>
      </c>
    </row>
    <row r="42" spans="1:45">
      <c r="A42" t="s">
        <v>39</v>
      </c>
    </row>
    <row r="43" spans="1:45">
      <c r="A43">
        <v>2</v>
      </c>
    </row>
    <row r="44" spans="1:45">
      <c r="A44" t="s">
        <v>40</v>
      </c>
    </row>
    <row r="45" spans="1:45">
      <c r="A45">
        <v>3</v>
      </c>
    </row>
    <row r="46" spans="1:45">
      <c r="A46" t="s">
        <v>41</v>
      </c>
    </row>
    <row r="47" spans="1:45">
      <c r="A47">
        <v>4</v>
      </c>
    </row>
    <row r="48" spans="1:45">
      <c r="A48" t="s">
        <v>42</v>
      </c>
    </row>
    <row r="49" spans="1:1">
      <c r="A49">
        <v>5</v>
      </c>
    </row>
    <row r="50" spans="1:1">
      <c r="A50" t="s">
        <v>43</v>
      </c>
    </row>
    <row r="51" spans="1:1">
      <c r="A51">
        <v>6</v>
      </c>
    </row>
    <row r="52" spans="1:1">
      <c r="A52" t="s">
        <v>44</v>
      </c>
    </row>
    <row r="53" spans="1:1">
      <c r="A53">
        <v>7</v>
      </c>
    </row>
    <row r="54" spans="1:1">
      <c r="A54" t="s">
        <v>45</v>
      </c>
    </row>
    <row r="55" spans="1:1">
      <c r="A55">
        <v>8</v>
      </c>
    </row>
    <row r="56" spans="1:1">
      <c r="A56" t="s">
        <v>46</v>
      </c>
    </row>
    <row r="57" spans="1:1">
      <c r="A57">
        <v>9</v>
      </c>
    </row>
    <row r="58" spans="1:1">
      <c r="A58" t="s">
        <v>47</v>
      </c>
    </row>
    <row r="59" spans="1:1">
      <c r="A59">
        <v>10</v>
      </c>
    </row>
    <row r="60" spans="1:1">
      <c r="A60" t="s">
        <v>48</v>
      </c>
    </row>
    <row r="61" spans="1:1">
      <c r="A61">
        <v>11</v>
      </c>
    </row>
    <row r="62" spans="1:1">
      <c r="A62" t="s">
        <v>49</v>
      </c>
    </row>
    <row r="63" spans="1:1">
      <c r="A63">
        <v>12</v>
      </c>
    </row>
    <row r="64" spans="1:1">
      <c r="A64" t="s">
        <v>50</v>
      </c>
    </row>
    <row r="65" spans="1:1">
      <c r="A65">
        <v>13</v>
      </c>
    </row>
    <row r="66" spans="1:1">
      <c r="A66" t="s">
        <v>51</v>
      </c>
    </row>
    <row r="67" spans="1:1">
      <c r="A67">
        <v>15</v>
      </c>
    </row>
    <row r="68" spans="1:1">
      <c r="A68" t="s">
        <v>52</v>
      </c>
    </row>
    <row r="69" spans="1:1">
      <c r="A69">
        <v>16</v>
      </c>
    </row>
    <row r="70" spans="1:1">
      <c r="A70" t="s">
        <v>53</v>
      </c>
    </row>
    <row r="71" spans="1:1">
      <c r="A71">
        <v>17</v>
      </c>
    </row>
    <row r="72" spans="1:1">
      <c r="A72" t="s">
        <v>54</v>
      </c>
    </row>
    <row r="73" spans="1:1">
      <c r="A73">
        <v>18</v>
      </c>
    </row>
    <row r="74" spans="1:1">
      <c r="A74" t="s">
        <v>55</v>
      </c>
    </row>
    <row r="75" spans="1:1">
      <c r="A75" t="s">
        <v>56</v>
      </c>
    </row>
    <row r="76" spans="1:1">
      <c r="A76" t="s">
        <v>29</v>
      </c>
    </row>
    <row r="77" spans="1:1">
      <c r="A77" t="s">
        <v>30</v>
      </c>
    </row>
    <row r="78" spans="1:1">
      <c r="A78" s="3">
        <v>42824</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Data</vt:lpstr>
      <vt:lpstr>ONEmplDetailed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Luan Ngo</dc:creator>
  <cp:keywords/>
  <dc:description/>
  <cp:lastModifiedBy>Luan Ngo</cp:lastModifiedBy>
  <cp:revision/>
  <cp:lastPrinted>2018-05-07T20:25:11Z</cp:lastPrinted>
  <dcterms:created xsi:type="dcterms:W3CDTF">2018-02-12T16:09:17Z</dcterms:created>
  <dcterms:modified xsi:type="dcterms:W3CDTF">2018-08-01T14:58:26Z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c0cb3c3e-8909-468a-b62e-2d9ace4cd51e</vt:lpwstr>
  </property>
</Properties>
</file>