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Projects\Active\FA1910 Service Fees in 2019-20\7. Production\finals\Excel Files\"/>
    </mc:Choice>
  </mc:AlternateContent>
  <xr:revisionPtr revIDLastSave="0" documentId="13_ncr:1_{056CD0E8-EAD9-432F-BC94-6CA484F5B9CA}" xr6:coauthVersionLast="45" xr6:coauthVersionMax="45" xr10:uidLastSave="{00000000-0000-0000-0000-000000000000}"/>
  <bookViews>
    <workbookView xWindow="-120" yWindow="-120" windowWidth="29040" windowHeight="15840" xr2:uid="{2C9E7D96-25A5-4B26-B9CC-EACB9687C637}"/>
  </bookViews>
  <sheets>
    <sheet name="Fee Changes" sheetId="1" r:id="rId1"/>
  </sheets>
  <definedNames>
    <definedName name="_xlnm._FilterDatabase" localSheetId="0" hidden="1">'Fee Changes'!$A$1:$O$296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9" i="1" l="1"/>
  <c r="G188" i="1"/>
  <c r="G248" i="1" l="1"/>
  <c r="G247" i="1"/>
  <c r="G246" i="1"/>
  <c r="G245" i="1"/>
  <c r="G244" i="1"/>
  <c r="G243" i="1"/>
  <c r="G242" i="1"/>
  <c r="G241" i="1"/>
  <c r="G240" i="1"/>
  <c r="G239" i="1"/>
  <c r="G238" i="1"/>
  <c r="G237" i="1"/>
  <c r="G187" i="1"/>
  <c r="G186" i="1"/>
  <c r="G185" i="1"/>
  <c r="G184"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22" i="1"/>
  <c r="G121" i="1"/>
  <c r="G120" i="1"/>
  <c r="G119" i="1"/>
  <c r="G118" i="1"/>
  <c r="G117" i="1"/>
  <c r="G116" i="1"/>
  <c r="G115" i="1"/>
  <c r="G114" i="1"/>
  <c r="G113" i="1"/>
  <c r="G112" i="1"/>
  <c r="G111" i="1"/>
  <c r="G110" i="1"/>
  <c r="G108" i="1"/>
  <c r="G107" i="1"/>
  <c r="G106" i="1"/>
  <c r="G105" i="1"/>
  <c r="G104" i="1"/>
  <c r="G102" i="1"/>
  <c r="G101" i="1"/>
  <c r="G100" i="1"/>
  <c r="G99" i="1"/>
  <c r="G98" i="1"/>
  <c r="G97" i="1"/>
  <c r="G96" i="1"/>
  <c r="G95"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<sst xmlns="http://schemas.openxmlformats.org/spreadsheetml/2006/main" count="1648" uniqueCount="620">
  <si>
    <t>Ministry/Agency</t>
  </si>
  <si>
    <t>Type</t>
  </si>
  <si>
    <t>Name of Service Fee, License or Permit</t>
  </si>
  <si>
    <t>Old Rate ($)</t>
  </si>
  <si>
    <t>New Rate ($)</t>
  </si>
  <si>
    <t>Per Cent Change</t>
  </si>
  <si>
    <t>When Effective (month/year)</t>
  </si>
  <si>
    <t>Last Time Fee was Changed (month/year)</t>
  </si>
  <si>
    <t>Description of Service Fee, License or Permit</t>
  </si>
  <si>
    <t>Inflation</t>
  </si>
  <si>
    <t>3 to 10</t>
  </si>
  <si>
    <t>11 to 50</t>
  </si>
  <si>
    <t>51-100</t>
  </si>
  <si>
    <t>101+</t>
  </si>
  <si>
    <t>Ministry of the Environment, Conservation and Parks</t>
  </si>
  <si>
    <t>Fee Increase</t>
  </si>
  <si>
    <t>Environmental Activity and Sector Registry Fees</t>
  </si>
  <si>
    <t>Three fee types:
1. $1,190.00
2. $1,584.00
3. $2,353.00</t>
  </si>
  <si>
    <t xml:space="preserve">Three fee types:
1. $1,190.00
2. $1,742.00
3. $2,353.00 </t>
  </si>
  <si>
    <t>10% for fee #2</t>
  </si>
  <si>
    <t>Fees to businesses if they are planning to release pollutants into the air, land or water OR store, transport or dispose of waste. The fee is structured to increase by 10% on April 1 of every year until April 1, 2020. The low end and top end of the fee range will remain the same.  However, the fee for other registrations will rise 10%.</t>
  </si>
  <si>
    <t>Y</t>
  </si>
  <si>
    <t xml:space="preserve">Integrated Pest Management Training </t>
  </si>
  <si>
    <t>Between $73.00 and $80.30</t>
  </si>
  <si>
    <t>Between $80.30 and 88.33</t>
  </si>
  <si>
    <t xml:space="preserve">Under the Pesticides Act (O. Reg. 63/09), one of the requirements to buy and use Class 12 pesticides is that a person must successfully complete the Integrated Pest Management (IPM) Course for Corn and Soybeans and become certified. The fee is structured to increase by 10% on Sep 1 of every year until Sep 1, 2020. </t>
  </si>
  <si>
    <t xml:space="preserve">Fee Increase </t>
  </si>
  <si>
    <t>Well Contractor Licences</t>
  </si>
  <si>
    <t>Well contractors  are required  under the Ontario Water Resources Act (Regulation 903) to be licensed  by the Ministry to conduct work on water wells. This fee is is scheduled to be increased over 3 years, beginning in 2019-20.</t>
  </si>
  <si>
    <t>Well Technician Licences</t>
  </si>
  <si>
    <t>Well technicians are required  under the Ontario Water Resources Act (Regulation 903) to be licensed  by the Ministry to conduct work on water wells. This fee is is scheduled to be increased over 3 years, beginning in 2019-20.</t>
  </si>
  <si>
    <t>Camping and Vehicle Permits</t>
  </si>
  <si>
    <t>Between $15.13 and $45.25</t>
  </si>
  <si>
    <t>Between $15.25 and $45.50</t>
  </si>
  <si>
    <t>0.6% - 0.8%</t>
  </si>
  <si>
    <t>2012-2018</t>
  </si>
  <si>
    <t>All existing camping fees</t>
  </si>
  <si>
    <t>Ministry of Agriculture, Food and Rural Affairs</t>
  </si>
  <si>
    <t>Eliminated Fee</t>
  </si>
  <si>
    <t>Meat Plant License Fees - Operator Slaughter</t>
  </si>
  <si>
    <t>N/A</t>
  </si>
  <si>
    <t>License fee to operate a provincially licensed meat plant.  Fees are variable depending on duration (e.g. multi-year or one-year)</t>
  </si>
  <si>
    <t>Ministry of the Attorney General</t>
  </si>
  <si>
    <t>Filing of a claim</t>
  </si>
  <si>
    <t>On the filing of a claim by infrequent claimant</t>
  </si>
  <si>
    <t>Filing of a claim - Frequent claimant</t>
  </si>
  <si>
    <t>On the filing of a claim by frequent claimant</t>
  </si>
  <si>
    <t>Filing of a defendant’s claim</t>
  </si>
  <si>
    <t>On the filing of a defendant’s claim</t>
  </si>
  <si>
    <t>Notice of motion</t>
  </si>
  <si>
    <t>On the filing a notice of motion served on another party, a notice of motion without notice or a notice of motion for a consent order (except a notice of motion under the Wages Act)</t>
  </si>
  <si>
    <t>Filing a defence</t>
  </si>
  <si>
    <t>On the filing of a defence</t>
  </si>
  <si>
    <t>Fixing date for a trial or assessment - infequent claimant</t>
  </si>
  <si>
    <t>For the fixing of a date for a trial or an assessment hearing by an infrequent claimant</t>
  </si>
  <si>
    <t>Fixing date for a trial or assessment - frequent claimant</t>
  </si>
  <si>
    <t>For the fixing of a date for a trial or an assessment hearing by a frequent claimant</t>
  </si>
  <si>
    <t>Default Judgment Requests</t>
  </si>
  <si>
    <t>For the filing of a request for default judgment by an infrequent claimant</t>
  </si>
  <si>
    <t>Default Judgment Requests - frequent Claimant</t>
  </si>
  <si>
    <t>For the filing of a request for default judgment by a frequent claimant</t>
  </si>
  <si>
    <t>Summons Issuing Fees</t>
  </si>
  <si>
    <t>On the issue of a summons to a witness</t>
  </si>
  <si>
    <t>Enforcement of Order or Judgment from Ontario Court of Justice</t>
  </si>
  <si>
    <t>On receipt for enforcement of a process from the Ontario Court of Justice or an order or judgment as provided by statute</t>
  </si>
  <si>
    <t>Certificate Of Judgment Fees</t>
  </si>
  <si>
    <t>On the issue of a certificate of judgment</t>
  </si>
  <si>
    <t>Issuing a writ of delivery, a writ of seizure and sale or a notice of examination</t>
  </si>
  <si>
    <t>On the issue of a writ of delivery, a writ of seizure and sale or a notice of examination</t>
  </si>
  <si>
    <t>Issuing a notice of garnishment</t>
  </si>
  <si>
    <t>On the issue of a notice of garnishment</t>
  </si>
  <si>
    <t>Renewal of a notice of garnishment</t>
  </si>
  <si>
    <t>On the renewal of a notice of garnishment</t>
  </si>
  <si>
    <t>For preparing and filing a consolidation order</t>
  </si>
  <si>
    <t>Forwarding Court Files</t>
  </si>
  <si>
    <t>For forwarding a court file to Divisional Court for appeal</t>
  </si>
  <si>
    <t>Making up and forwarding papers, documents and exhibits</t>
  </si>
  <si>
    <t>$30.00 (and transportation costs)</t>
  </si>
  <si>
    <t>$99.00 (and transportation costs)</t>
  </si>
  <si>
    <t>For making up and forwarding of papers, documents and exhibits</t>
  </si>
  <si>
    <t>Retrieval From Storage of a Court File</t>
  </si>
  <si>
    <t>For the retrieval from storage of a court file</t>
  </si>
  <si>
    <t>Filing application under RSLA</t>
  </si>
  <si>
    <t>On the filing of an application under the Repair and Storage Liens Act</t>
  </si>
  <si>
    <t>Filing of a notice of objection in an application under RSLA</t>
  </si>
  <si>
    <t>On the filing of a notice of objection under the Repair and Storage Liens Act</t>
  </si>
  <si>
    <t>Initial Certificate Under RSLA</t>
  </si>
  <si>
    <t>On the issue of an initial certificate under the Repair and Storage Liens Act</t>
  </si>
  <si>
    <t>Final Certificate Under RSLA</t>
  </si>
  <si>
    <t>On the issue of a final certificate under the Repair and Storage Liens Act</t>
  </si>
  <si>
    <t>Writ of Seizure under RSLA</t>
  </si>
  <si>
    <t>On the issue of a writ of seizure under the Repair and Storage Liens Act</t>
  </si>
  <si>
    <t>Issue Statement of Claim &amp; Notice of Action</t>
  </si>
  <si>
    <t>On the issue of a statement of claim or notice of action.</t>
  </si>
  <si>
    <t>Issue Notice of Application</t>
  </si>
  <si>
    <t>On the issue of a notice of application</t>
  </si>
  <si>
    <t>Issue 3rd or Subsequent Party Claim</t>
  </si>
  <si>
    <r>
      <t xml:space="preserve">On the issue of </t>
    </r>
    <r>
      <rPr>
        <sz val="10"/>
        <color rgb="FF000000"/>
        <rFont val="Ebrima"/>
      </rPr>
      <t>a third or subsequent party claim</t>
    </r>
  </si>
  <si>
    <t>Statement of defence or counterclaim</t>
  </si>
  <si>
    <t>On the issue of a statement of defence and  counterclaim adding party</t>
  </si>
  <si>
    <t>Issue Summons to Witness</t>
  </si>
  <si>
    <t>Issue Certificate other than Certificate of Search by Registrar</t>
  </si>
  <si>
    <t>On the issue of a certificate, other than a certificate of a search by the registrar required on an application for a certificate of appointment of estate trustee</t>
  </si>
  <si>
    <t>Issue a commission</t>
  </si>
  <si>
    <r>
      <t>On the issue of</t>
    </r>
    <r>
      <rPr>
        <sz val="10"/>
        <color rgb="FF000000"/>
        <rFont val="Ebrima"/>
      </rPr>
      <t xml:space="preserve"> a commission</t>
    </r>
  </si>
  <si>
    <t>Issue a writ of execution</t>
  </si>
  <si>
    <r>
      <t xml:space="preserve">On the issue of a </t>
    </r>
    <r>
      <rPr>
        <sz val="10"/>
        <color rgb="FF000000"/>
        <rFont val="Ebrima"/>
      </rPr>
      <t>writ of execution</t>
    </r>
  </si>
  <si>
    <t>Notice of Garnishment</t>
  </si>
  <si>
    <r>
      <t xml:space="preserve">On the issue of a </t>
    </r>
    <r>
      <rPr>
        <sz val="10"/>
        <color rgb="FF000000"/>
        <rFont val="Ebrima"/>
      </rPr>
      <t>notice of garnishment (including the filing of the notice with the sheriff)</t>
    </r>
  </si>
  <si>
    <t>Notice of renewal of garnishment</t>
  </si>
  <si>
    <r>
      <t xml:space="preserve">On the issue of a </t>
    </r>
    <r>
      <rPr>
        <sz val="10"/>
        <color rgb="FF000000"/>
        <rFont val="Ebrima"/>
      </rPr>
      <t>notice of renewal of garnishment (including the filing of the notice with the sheriff)</t>
    </r>
  </si>
  <si>
    <t>Signing order directing a reference</t>
  </si>
  <si>
    <r>
      <t xml:space="preserve">On the signing of an order directing a reference, except an order on requisition directing the assessment of a bill under the </t>
    </r>
    <r>
      <rPr>
        <i/>
        <sz val="10"/>
        <color rgb="FF000000"/>
        <rFont val="Ebrima"/>
      </rPr>
      <t>Solicitors Act</t>
    </r>
  </si>
  <si>
    <t>Signing order directing solicitor client assessment- client</t>
  </si>
  <si>
    <r>
      <t xml:space="preserve">On the signing of an order on requisition directing the assessment of a bill under the </t>
    </r>
    <r>
      <rPr>
        <i/>
        <sz val="10"/>
        <color rgb="FF000000"/>
        <rFont val="Ebrima"/>
      </rPr>
      <t>Solicitors Act</t>
    </r>
    <r>
      <rPr>
        <sz val="10"/>
        <color rgb="FF000000"/>
        <rFont val="Ebrima"/>
      </rPr>
      <t xml:space="preserve"> (if obtained by a client)</t>
    </r>
  </si>
  <si>
    <t>Signing order directing solicitor client assessment - solicitor</t>
  </si>
  <si>
    <r>
      <t xml:space="preserve">On the signing of an order on requisition directing the assessment of a bill under the </t>
    </r>
    <r>
      <rPr>
        <i/>
        <sz val="10"/>
        <color rgb="FF000000"/>
        <rFont val="Ebrima"/>
      </rPr>
      <t>Solicitors Act</t>
    </r>
    <r>
      <rPr>
        <sz val="10"/>
        <color rgb="FF000000"/>
        <rFont val="Ebrima"/>
      </rPr>
      <t xml:space="preserve"> (if obtained by a solicitor)</t>
    </r>
  </si>
  <si>
    <t xml:space="preserve">Notice of appointment </t>
  </si>
  <si>
    <t>On the signing of a notice of appointment for the assessment of costs under the Rules of Civil Procedure</t>
  </si>
  <si>
    <t>Notice of Intent to Defend</t>
  </si>
  <si>
    <t>On the filing a notice of intent to defend</t>
  </si>
  <si>
    <t>Filing of a statement of defence</t>
  </si>
  <si>
    <t>On the filing of a statement of defence, a defence to counterclaim, a defence to crossclaim or a third party defence (if no notice of intent to defend has been filed)</t>
  </si>
  <si>
    <t>Filing of a notice of appearance</t>
  </si>
  <si>
    <t>On the filing of a notice of appearance</t>
  </si>
  <si>
    <t>Notice of Motion</t>
  </si>
  <si>
    <t>On the filing of a notice of motion served on another party, a notice of motion without notice, a notice of motion for a consent order or a notice of motion for leave to appeal, other than a notice of motion in a family law appeal</t>
  </si>
  <si>
    <t>Notice of Return of Motion</t>
  </si>
  <si>
    <t>On the filing of a notice of return of motion, other than a notice of return of motion in a family law appeal</t>
  </si>
  <si>
    <t>Default Judgment by Registrar</t>
  </si>
  <si>
    <t>On the filing of a requisition for signing of default judgment by registrar</t>
  </si>
  <si>
    <t>Filing Trial Record</t>
  </si>
  <si>
    <t>On the filing of a trial record, for the first time only</t>
  </si>
  <si>
    <t>Notice of appeal or cross appeal</t>
  </si>
  <si>
    <t>On the filing of a notice of appeal or cross-appeal from an interlocutory order</t>
  </si>
  <si>
    <t>Notice of Appeal</t>
  </si>
  <si>
    <t>On the filing of a notice of appeal or cross-appeal to an appellate court of a final order of the Small Claims Court</t>
  </si>
  <si>
    <t xml:space="preserve">Notice of Appeal to an Appellate Court </t>
  </si>
  <si>
    <t>On the filing of a notice of appeal to an appellate court of a final order of any court or tribunal, other than the Small Claims Court or the Consent and Capacity Board</t>
  </si>
  <si>
    <t>Filing Request to Redeem or Request for Sale</t>
  </si>
  <si>
    <t>On the filing of a request to redeem or request for sale</t>
  </si>
  <si>
    <t>95.00 (plus transportation costs)</t>
  </si>
  <si>
    <t>99.00 (plus transportation costs)</t>
  </si>
  <si>
    <t xml:space="preserve">For making up and forwarding papers, documents and exhibits </t>
  </si>
  <si>
    <t>Jury Notice</t>
  </si>
  <si>
    <t>On the filing of a jury notice in a civil proceeding</t>
  </si>
  <si>
    <t>Appointment with registrar</t>
  </si>
  <si>
    <t>For obtaining an appointment with a registrar for settlement of an order</t>
  </si>
  <si>
    <t>Perfecting an Appeal</t>
  </si>
  <si>
    <t>For perfecting an appeal or judicial review application</t>
  </si>
  <si>
    <t>$95.00 (plus transportation costs)</t>
  </si>
  <si>
    <t>$99.00 (plus transportation costs)</t>
  </si>
  <si>
    <t>Retrieval of a court file</t>
  </si>
  <si>
    <t xml:space="preserve">Taking of affidavit </t>
  </si>
  <si>
    <t>For the taking of an affidavit or declaration by a commissioner for taking affidavits</t>
  </si>
  <si>
    <t>Certificate of estate trustee</t>
  </si>
  <si>
    <t>Estate matters: For a certificate of succeeding estate trustee or a certificate of estate trustee during litigation</t>
  </si>
  <si>
    <t>Application of Estate Trustee to Pass Accounts</t>
  </si>
  <si>
    <t>Estate matters: For an application of an estate trustee to pass accounts, including all services in connection with it</t>
  </si>
  <si>
    <t>Objection to accounts</t>
  </si>
  <si>
    <t>Estate matters: For a notice of objection to accounts</t>
  </si>
  <si>
    <t>Application, other than application to pass accounts</t>
  </si>
  <si>
    <t>Estate matters: For an application other than an application to pass accounts, including an application for proof of lost or destroyed will, a revocation of a certificate of appointment, an application for directions or the filing of a claim and notice of contestation</t>
  </si>
  <si>
    <t>Objection, other than objection to pass accounts</t>
  </si>
  <si>
    <t>Estate matters: For a notice of objection other than a notice of objection to accounts, including the filing of a notice of appearance</t>
  </si>
  <si>
    <t>Notice of Commencement of Proceedings</t>
  </si>
  <si>
    <t>Estate matters: For a request for notice of commencement of proceedings</t>
  </si>
  <si>
    <t>Deposit of will or codicil</t>
  </si>
  <si>
    <t>Estate matters: For the deposit of a will or codicil for safekeeping</t>
  </si>
  <si>
    <t>Assessment of costs</t>
  </si>
  <si>
    <t>Estate matters: For an assessment of costs, including the certificate</t>
  </si>
  <si>
    <t>Statement of claims</t>
  </si>
  <si>
    <r>
      <t>Construction Act</t>
    </r>
    <r>
      <rPr>
        <sz val="10"/>
        <color rgb="FF000000"/>
        <rFont val="Ebrima"/>
      </rPr>
      <t xml:space="preserve"> matters (formerly </t>
    </r>
    <r>
      <rPr>
        <i/>
        <sz val="10"/>
        <color rgb="FF000000"/>
        <rFont val="Ebrima"/>
      </rPr>
      <t>Construction Lien Act</t>
    </r>
    <r>
      <rPr>
        <sz val="10"/>
        <color rgb="FF000000"/>
        <rFont val="Ebrima"/>
      </rPr>
      <t>): On the issue of a statement of claim, crossclaim, counterclaim or third party claim (if the claim, crossclaim or third party claim does not exceed $6000)</t>
    </r>
  </si>
  <si>
    <r>
      <t>Construction Act</t>
    </r>
    <r>
      <rPr>
        <sz val="10"/>
        <color rgb="FF000000"/>
        <rFont val="Ebrima"/>
      </rPr>
      <t xml:space="preserve"> matters (formerly </t>
    </r>
    <r>
      <rPr>
        <i/>
        <sz val="10"/>
        <color rgb="FF000000"/>
        <rFont val="Ebrima"/>
      </rPr>
      <t>Construction Lien Act</t>
    </r>
    <r>
      <rPr>
        <sz val="10"/>
        <color rgb="FF000000"/>
        <rFont val="Ebrima"/>
      </rPr>
      <t>): On the issue of a statement of claim, crossclaim, counterclaim or third party claim (if the claim, crossclaim or third party claim exceeds $6000)</t>
    </r>
  </si>
  <si>
    <t>Statement of defence</t>
  </si>
  <si>
    <r>
      <t>Construction Act</t>
    </r>
    <r>
      <rPr>
        <sz val="10"/>
        <color rgb="FF000000"/>
        <rFont val="Ebrima"/>
      </rPr>
      <t xml:space="preserve"> matters (formerly </t>
    </r>
    <r>
      <rPr>
        <i/>
        <sz val="10"/>
        <color rgb="FF000000"/>
        <rFont val="Ebrima"/>
      </rPr>
      <t>Construction Lien Act</t>
    </r>
    <r>
      <rPr>
        <sz val="10"/>
        <color rgb="FF000000"/>
        <rFont val="Ebrima"/>
      </rPr>
      <t xml:space="preserve">): On the filing of a statement of defence (if the claim, crossclaim or third party claim exceeds $6000) </t>
    </r>
  </si>
  <si>
    <t>Certificate of action</t>
  </si>
  <si>
    <r>
      <t>Construction Act</t>
    </r>
    <r>
      <rPr>
        <sz val="10"/>
        <color rgb="FF000000"/>
        <rFont val="Ebrima"/>
      </rPr>
      <t xml:space="preserve"> matters (formerly </t>
    </r>
    <r>
      <rPr>
        <i/>
        <sz val="10"/>
        <color rgb="FF000000"/>
        <rFont val="Ebrima"/>
      </rPr>
      <t>Construction Lien Act</t>
    </r>
    <r>
      <rPr>
        <sz val="10"/>
        <color rgb="FF000000"/>
        <rFont val="Ebrima"/>
      </rPr>
      <t xml:space="preserve">): On the issue of a certificate of action (if the claim, crossclaim or third party claim exceeds $6000) </t>
    </r>
  </si>
  <si>
    <t>Filing a trial record (claim greater than $6000)</t>
  </si>
  <si>
    <r>
      <t>Construction Act</t>
    </r>
    <r>
      <rPr>
        <sz val="10"/>
        <color rgb="FF000000"/>
        <rFont val="Ebrima"/>
      </rPr>
      <t xml:space="preserve"> matters (formerly </t>
    </r>
    <r>
      <rPr>
        <i/>
        <sz val="10"/>
        <color rgb="FF000000"/>
        <rFont val="Ebrima"/>
      </rPr>
      <t>Construction Lien Act</t>
    </r>
    <r>
      <rPr>
        <sz val="10"/>
        <color rgb="FF000000"/>
        <rFont val="Ebrima"/>
      </rPr>
      <t xml:space="preserve">): On the </t>
    </r>
    <r>
      <rPr>
        <sz val="10"/>
        <color theme="1"/>
        <rFont val="Ebrima"/>
      </rPr>
      <t>filing of a trial record (if the claim, crossclaim or third party claim exceeds $6000)</t>
    </r>
  </si>
  <si>
    <t>RSLA - Filing an application</t>
  </si>
  <si>
    <r>
      <t>Repair and Storage Liens Act</t>
    </r>
    <r>
      <rPr>
        <sz val="10"/>
        <color rgb="FF000000"/>
        <rFont val="Ebrima"/>
      </rPr>
      <t xml:space="preserve"> matters: On the filing of an application</t>
    </r>
  </si>
  <si>
    <t>Notice of objection</t>
  </si>
  <si>
    <r>
      <t>Repair and Storage Liens Act</t>
    </r>
    <r>
      <rPr>
        <sz val="10"/>
        <color rgb="FF000000"/>
        <rFont val="Ebrima"/>
      </rPr>
      <t xml:space="preserve"> matters: On the filing of a notice of objection</t>
    </r>
  </si>
  <si>
    <t>RSLA - Issuing an initial certificate</t>
  </si>
  <si>
    <r>
      <t>Repair and Storage Liens Act</t>
    </r>
    <r>
      <rPr>
        <sz val="10"/>
        <color rgb="FF000000"/>
        <rFont val="Ebrima"/>
      </rPr>
      <t xml:space="preserve"> matters: On the issue of an initial certificate</t>
    </r>
  </si>
  <si>
    <t>RSLA - Issuing a final certificate</t>
  </si>
  <si>
    <r>
      <t>Repair and Storage Liens Act</t>
    </r>
    <r>
      <rPr>
        <sz val="10"/>
        <color rgb="FF000000"/>
        <rFont val="Ebrima"/>
      </rPr>
      <t xml:space="preserve"> matters: On the issue of a final certificate</t>
    </r>
  </si>
  <si>
    <t>RSLA - Issuing a writ of seizure</t>
  </si>
  <si>
    <r>
      <t>Repair and Storage Liens Act</t>
    </r>
    <r>
      <rPr>
        <sz val="10"/>
        <color rgb="FF000000"/>
        <rFont val="Ebrima"/>
      </rPr>
      <t xml:space="preserve"> matters: On the issue of a writ of seizure</t>
    </r>
  </si>
  <si>
    <t>Filing an application</t>
  </si>
  <si>
    <t>On the filing of an application</t>
  </si>
  <si>
    <t>Filing an answer - non divorce claim</t>
  </si>
  <si>
    <t>On the filing of an answer that does not include a request for a divorce</t>
  </si>
  <si>
    <t>Filing an answer - divorce claim</t>
  </si>
  <si>
    <t>On the filing of an answer where the answer includes a request for a divorce</t>
  </si>
  <si>
    <t>Placing an application on the list for hearing</t>
  </si>
  <si>
    <t>On the placing of an application on the list for hearing</t>
  </si>
  <si>
    <t>Issue of summons to a witness</t>
  </si>
  <si>
    <t xml:space="preserve">On the issue of a summons to a witness </t>
  </si>
  <si>
    <t>Certificate issuance not more than five pages</t>
  </si>
  <si>
    <t>On the issue of a certificate for a divorce</t>
  </si>
  <si>
    <t>$65.00 (and transportation costs)</t>
  </si>
  <si>
    <t>For making up and forwarding papers, documents and exhibits</t>
  </si>
  <si>
    <t>Filing of a notice of motion</t>
  </si>
  <si>
    <t>In a family law appeal, on the filing of a notice of motion served on another party, a notice of motion without notice, a notice of motion for a consent order or a notice of return of motion</t>
  </si>
  <si>
    <t>Filing of a notice of motion for leave to appeal</t>
  </si>
  <si>
    <t>On the filing of a notice of motion for leave to appeal in a family law case</t>
  </si>
  <si>
    <t>New Fee</t>
  </si>
  <si>
    <t>Tailgate Event Permit</t>
  </si>
  <si>
    <t>Fee to sell and serve alcohol at events held outdoors, in connection with and in proximity to a live professional, semi-professional or post-secondary sporting event.</t>
  </si>
  <si>
    <t>Break Open Ticket Provincial Fee</t>
  </si>
  <si>
    <t>4.46% of tickets sold</t>
  </si>
  <si>
    <t>Provincial fee (levy) on Break Open Tickets sold.</t>
  </si>
  <si>
    <t>Ministry of Economic Development, Job Creation and Trade</t>
  </si>
  <si>
    <t>Domestic &amp; Int'l Events</t>
  </si>
  <si>
    <t>Between $50.00 and $5,000.00</t>
  </si>
  <si>
    <t>Between $60.00 and $6,500.00</t>
  </si>
  <si>
    <t>Varies - move to standardize to 30% of overall program costs</t>
  </si>
  <si>
    <t>No Sale SOP (per day)</t>
  </si>
  <si>
    <t>A No Sale SOP is issued when alcohol is being served without charge or when no money is collected for alcohol- either directly or indirectly</t>
  </si>
  <si>
    <t>Ministry of the Solicitor General</t>
  </si>
  <si>
    <t>OPP - CPIC</t>
  </si>
  <si>
    <t>Criminal Record, Police Record &amp; Vulnerable Sector Check (Employment)</t>
  </si>
  <si>
    <t>OPP - Duplicate CPIC</t>
  </si>
  <si>
    <t>Duplicate Copy of Criminal and Police Record Check</t>
  </si>
  <si>
    <t>OPP - Fingerprints</t>
  </si>
  <si>
    <t>Fingerprints (OPP charge)</t>
  </si>
  <si>
    <t>OPP - Occurrence Confirmation Reports/Incident</t>
  </si>
  <si>
    <t>Occurrence Confirmation Reports/Incident Reports</t>
  </si>
  <si>
    <t>OPP - Technical Traffic Collision</t>
  </si>
  <si>
    <t>Technical Traffic Collision Reports</t>
  </si>
  <si>
    <t>OPP - Reconstructionist Reports</t>
  </si>
  <si>
    <t>Reconstructionist Report</t>
  </si>
  <si>
    <t>New Program Registration - BCT</t>
  </si>
  <si>
    <t>Basic Constable Training (BCT) (Ontario Police College)   Tuition for taking 12 week BCT, which all police officers in Ontario are required to take.</t>
  </si>
  <si>
    <t xml:space="preserve">Specialized and Senior Courses </t>
  </si>
  <si>
    <t>Varies depending on the course.</t>
  </si>
  <si>
    <t xml:space="preserve">Specialized and Senior Courses (Ontario Police College) Fees for taking up to 70 different specialized/senior courses pertaining to policing (e.g., forensics, leadership, criminal investigation, traffic, etc.).  </t>
  </si>
  <si>
    <t>Ministry of Education</t>
  </si>
  <si>
    <t>Private School Inspection Fee</t>
  </si>
  <si>
    <t>Private schools that wish to offer credits towards the Ontario Secondary School Diploma are charged an inspection fee on a cost recovery basis.</t>
  </si>
  <si>
    <t>Ministry of Government and Consumer Services</t>
  </si>
  <si>
    <t>For copy of additional page of remote parcel register (Schedule I, Item 13) Remote</t>
  </si>
  <si>
    <t>Fee for a copy of additional page of remote parcel register. All user fee revenue from Real Property Transaction is accrued to Teranet.</t>
  </si>
  <si>
    <t xml:space="preserve">For copy of remote parcel register, includes the first page (Schedule I, Items 10 &amp; 11) Remote </t>
  </si>
  <si>
    <t>Fee for a copy of remote parcel register, includes the first page. All user fee revenue from Real Property Transaction is accrued to Teranet.</t>
  </si>
  <si>
    <t>For the correction of errors, defects and omissions in a registered document or deposited plan under the Registry Act (Schedule 1, Item 2) OTC</t>
  </si>
  <si>
    <t>Fee for the correction of errors, defects and omissions in a registered document or deposited plan under the Registry Act. All user fee revenue from Real Property Transaction is accrued to Teranet.</t>
  </si>
  <si>
    <t>For adjacent remote parcel register search, each PIN, includes first page (Schedule I, Item 12) Remote</t>
  </si>
  <si>
    <t>Fee for adjacent remote parcel register search, each PIN, includes first page. All user fee revenue from Real Property Transaction is accrued to Teranet.</t>
  </si>
  <si>
    <t>For each report showing the details of a writ, lien or order or for copy of writ, lien or order (Schedule I, Item 17) Remote or OTC</t>
  </si>
  <si>
    <t>$6.45 to a maximum of $64.40 per name</t>
  </si>
  <si>
    <t>$6.50 to a maximum of $65.05 per name</t>
  </si>
  <si>
    <t>0.1% to  1.0%</t>
  </si>
  <si>
    <t>Fee to get a report of the details of a writ of execution that is listed in the certificate received in the above searches. All user fee revenue from Real Property Transaction is accrued to Teranet.</t>
  </si>
  <si>
    <t>For search for writs, per name searched non-key Enforcement Office (Schedule I, Item 16b) Remote or OTC</t>
  </si>
  <si>
    <t>Fee to search for outstanding writs of execution filed in respect of judgments issued against a debtor in a jurisdiction different than that in which the searcher is present (for over the counter) or in a jurisdiction other than one the searcher has set as a “key enforcement office” in the remote search application. Note: Searches conducted in the context of a real estate transaction. All user fee revenue from Real Property Transaction is accrued to Teranet.</t>
  </si>
  <si>
    <t>For search for writs, per name searched (key Enforcement Office) (Schedule I, Item 16a) Remote or OTC</t>
  </si>
  <si>
    <t>Fee to search for outstanding writs of execution filed in respect of judgments issued against a debtor in the same jurisdiction as that in which the searcher is present (for over the counter) or which the searcher has set as a “key enforcement office” in the remote search application. Note: Searches conducted in the context of a real estate transaction. All user fee revenue from Real Property Transaction is accrued to Teranet.</t>
  </si>
  <si>
    <t>For copy of inactive remote parcel register (Schedule I, Item 15). Remote</t>
  </si>
  <si>
    <t>Fee for a copy of inactive remote parcel register. All user fee revenue from Real Property Transaction is accrued to Teranet.</t>
  </si>
  <si>
    <t>For copy of inactive parcel register at an LRO (Schedule I, Item 14) OTC</t>
  </si>
  <si>
    <t>Fee for a copy of inactive parcel register at an LRO. All user fee revenue from Real Property Transaction is accrued to Teranet.</t>
  </si>
  <si>
    <t>For copy of parcel register at an LRO, includes first page (includes self-service kiosks at an LRO that do not require a license under Schedule 3) (Schedule I, Item 8) OTC</t>
  </si>
  <si>
    <t>Fee for a copy of parcel register at an land registry office (LRO), includes first page (includes self-service kiosks at an LRO that do not require a licence under Schedule 3). All user fee revenue from Real Property Transaction is accrued to Teranet.</t>
  </si>
  <si>
    <t>For the correction of errors, defects and omissions in a registered or deposited plan under the Land Titles Act (Schedule I, Item 5)   OTC</t>
  </si>
  <si>
    <t>Fee for the correction of errors, defects and omissions in a registered or deposited plan under the Land Titles Act. All user fee revenue from Real Property Transaction is accrued to Teranet.</t>
  </si>
  <si>
    <t>For registration of an instrument or deposit of a plan in non-electronic format under the Land Titles Act (including registrations under section 25 of the Land Registration Reform Act)  (Schedule I, Item 4)  OTC</t>
  </si>
  <si>
    <t>Fee for registration of an instrument or deposit of a plan in non-electronic format under the Land Titles Act (including registrations under section 25 of the Land Registration Reform Act). All user fee revenue from Real Property Transaction is accrued to Teranet.</t>
  </si>
  <si>
    <r>
      <t>For registration of subdivision plan in non-electronic format (Schedule 1, Item 7)   OT</t>
    </r>
    <r>
      <rPr>
        <sz val="10"/>
        <rFont val="Ebrima"/>
      </rPr>
      <t>C or Remote</t>
    </r>
  </si>
  <si>
    <t>Fee for registration of subdivision plan in non-electronic format. All user fee revenue from Real Property Transaction is accrued to Teranet.</t>
  </si>
  <si>
    <t>For registration of condominium plan in non-electronic format (Schedule 1, Item 6) OTC</t>
  </si>
  <si>
    <t>Fee for registration of condominium plan in non-electronic format. All user fee revenue from Real Property Transaction is accrued to Teranet.</t>
  </si>
  <si>
    <t>For registration or deposit of an instrument or plan in electronic format (Schedule I, Item 3)   Remote</t>
  </si>
  <si>
    <t>Fee for registration or deposit of an instrument or plan in electronic format. All user fee revenue from Real Property Transaction is accrued to Teranet.</t>
  </si>
  <si>
    <t>For registration or deposit of an instrument or plan under the Registry Act (Schedule I, Item 1) OTC</t>
  </si>
  <si>
    <t>Fee for registration or deposit of an instrument or plan under the Registry Act. All user fee revenue from Real Property Transaction is accrued to Teranet.</t>
  </si>
  <si>
    <t>For copy of additional page of parcel register at an LRO (Schedule I, Item 9)   OTC</t>
  </si>
  <si>
    <t>Line of Business: Real Property. All user fee revenue from Real Property Transaction is accrued to Teranet.</t>
  </si>
  <si>
    <t>Tarion Warranty Corporation</t>
  </si>
  <si>
    <t>Oversight fees collected by the Ministry to support policy development and other activities. Fee increase in 2019/20 is a result of year 1 of a 3 year phased in approach to bring oversight fees to full cost recovery.</t>
  </si>
  <si>
    <t>Condominium Authority of Ontario</t>
  </si>
  <si>
    <t>Oversight fees collected by the Ministry to support policy development and other activities. This is a new organization therefore, the first time the ministry is charaging them an oversight fee.</t>
  </si>
  <si>
    <t>Condominium Management Regulatory Authority of Ontario</t>
  </si>
  <si>
    <t>Ministry of Health</t>
  </si>
  <si>
    <t>Other (Fire Dispatching Services)</t>
  </si>
  <si>
    <t>Fire Service Fees - Call Taking/Alerting</t>
  </si>
  <si>
    <t>Fire Service Fees - Annual Admin Fees</t>
  </si>
  <si>
    <t>Fire Service Fees - Call Dispatching</t>
  </si>
  <si>
    <t>New online availability</t>
  </si>
  <si>
    <t>Lawyer Enquiry Service</t>
  </si>
  <si>
    <t>A fee charged to Third Party requestors for requesting Personal Claims Histories</t>
  </si>
  <si>
    <t>Ministry of Municipal Affairs and Housing</t>
  </si>
  <si>
    <t>Designer Firm Application for Updating Class of Registration</t>
  </si>
  <si>
    <t>A fee to update class of registration for Design Firms (e.g., person or firm who performs design activity services directly to the public)</t>
  </si>
  <si>
    <t>Registered Code Agency Application for Updating Class of Registration</t>
  </si>
  <si>
    <t>A fee to update class of registration for Registered Code Agency (private Building Code enforcement agency)</t>
  </si>
  <si>
    <t>Building Officials Application for Registration</t>
  </si>
  <si>
    <t>A fee to register individual Building Officials</t>
  </si>
  <si>
    <t>Building Officials Application for Renewal of Registration</t>
  </si>
  <si>
    <t>A fee to renew registration for individual Building Officials</t>
  </si>
  <si>
    <t>Other Designer Application for Registration</t>
  </si>
  <si>
    <t>A fee to register Other Designer (e.g., person performing “in house” designs for a homebuilder)</t>
  </si>
  <si>
    <t>Other Designer Application for Renewal of Registration</t>
  </si>
  <si>
    <t>A fee to renew registration for Other Designer (e.g., person performing “in house” designs for a homebuilder)</t>
  </si>
  <si>
    <t>Onsite Sewage System Installer Application for Registration</t>
  </si>
  <si>
    <t>A fee to register onsite sewage system installer</t>
  </si>
  <si>
    <t>Onsite Sewage System Installer Application for Renewal of Registration</t>
  </si>
  <si>
    <t>A fee to renew registration for onsite sewage system installer</t>
  </si>
  <si>
    <t>Designer Firm Application for Renewal of Registration</t>
  </si>
  <si>
    <t>A fee to renew registration for Design Firm (e.g., person or firm who performs design activity services directly to the public)</t>
  </si>
  <si>
    <t>Designer Firm Application for Registration</t>
  </si>
  <si>
    <t>A fee to register Design Firms (e.g., person or firm who performs design activity services directly to the public)</t>
  </si>
  <si>
    <t>Registered Code Agency Application for Renewal of Registration</t>
  </si>
  <si>
    <t>A fee to renew registration for Registered Code Agency (private Building Code enforcement agency)</t>
  </si>
  <si>
    <t>Registered Code Agency Application for Registration</t>
  </si>
  <si>
    <t>A fee to register Registered Code Agency (private Building Code enforcement agency)</t>
  </si>
  <si>
    <t>Building Code Commission Application</t>
  </si>
  <si>
    <t xml:space="preserve">A fee to resolve a dispute between proponents (i.e., developers, homeowners, etc.) of construction projects and local enforcement officials related to “sufficiency of compliance” with the Building Code </t>
  </si>
  <si>
    <t>Application for Minister's Ruling</t>
  </si>
  <si>
    <t xml:space="preserve">A fee to update building regulatory requirements and permit new products without the need to amend the Building Code </t>
  </si>
  <si>
    <t>Building Code Admin Training Royalty for each training course or self study manual sold</t>
  </si>
  <si>
    <t>These are not regulatory fees. MMAH receives a royalty amount for each copy of Building Code training material purchased and/or all Building Code training courses provided by George Brown College.</t>
  </si>
  <si>
    <t>Consent/Validation of Title* (Northern Ontario)</t>
  </si>
  <si>
    <t xml:space="preserve">A fee for the creation of new building lots or the legalization of land titles on a specific property
</t>
  </si>
  <si>
    <t>Plan of Subdivision/ Condominium* (Northern Ontario)</t>
  </si>
  <si>
    <t>$3,812 + $100 per lot/block over 40 lots/blocks</t>
  </si>
  <si>
    <t>$3881 + $100/lot over 40</t>
  </si>
  <si>
    <t xml:space="preserve">A fee for the creation of multiple lots/units/blocks.
</t>
  </si>
  <si>
    <t>Plan of Subdivision/ Condominium* (Southern Ontario)</t>
  </si>
  <si>
    <t>$10,445 + $100 per lot/block over 100 lots/blocks</t>
  </si>
  <si>
    <t>$10633  + $100/lot over 100</t>
  </si>
  <si>
    <t>Minister's Zoning Order Amendment* (Northern Ontario)</t>
  </si>
  <si>
    <t>A fee to amend a Minister's Zoning Order to permit alternate land uses or zoning standards - or - to remove land from the Minister's Zoning Order.</t>
  </si>
  <si>
    <t>Minister's Zoning Order Amendment* (Southern Ontario)</t>
  </si>
  <si>
    <t>Ontario Planning and Development Act Plan Amendment (e.g. Parkway Belt West Plan Amendments)*
- Southern Ontario</t>
  </si>
  <si>
    <t>A fee to amend a development plan to permit alternate land uses - or - to remove land from a development plan.</t>
  </si>
  <si>
    <t>Official Plan Amendments Non-exempt, except for:  
- 5 year reviews under Section 26 of the Planning Act; and
- planning boards
(Northern Ontario)</t>
  </si>
  <si>
    <t>A fee for the review of official plan amendments for single-tier, upper-tier and lower-tier municipalities that are not exempt from the Minister's authority.</t>
  </si>
  <si>
    <t>Official Plan Amendments Non-exempt, except for:  
- 5 year reviews under Section 26 of the Planning Act;
(Southern Ontario)</t>
  </si>
  <si>
    <t xml:space="preserve">Line Fences Appeal
</t>
  </si>
  <si>
    <t xml:space="preserve">A fee charged to appellants who dispute an award made by municipal fenceviewers. Appeals are heard by provincially appointed line fence referees.  (officials who hold hearings and arbitrate as to what portion of a boundary fence each adjacent owner shall construct, reconstruct, or repair and maintain)     </t>
  </si>
  <si>
    <t>Ministry of Natural Resources and Forestry</t>
  </si>
  <si>
    <t xml:space="preserve">Sales and Patents </t>
  </si>
  <si>
    <t>Administrative Fee</t>
  </si>
  <si>
    <t>Land use permit - Initial issuance of permit to applicant</t>
  </si>
  <si>
    <t>Certified Crown land patent record</t>
  </si>
  <si>
    <t>$55 / record</t>
  </si>
  <si>
    <t xml:space="preserve">$56.29 / record </t>
  </si>
  <si>
    <t>Non-Certified Crown land patent record</t>
  </si>
  <si>
    <t>$53 / record</t>
  </si>
  <si>
    <t xml:space="preserve">$54.24 / record </t>
  </si>
  <si>
    <t>Lease one-time fee (when no annual rent applies)</t>
  </si>
  <si>
    <t>Lease - initial issuance of lease and any subsequent new lease, versus lease renewal (when annual rent applies)</t>
  </si>
  <si>
    <t>Single License of occupation initial first issuance of LO and any subsequent new LO, versus LO renewal (when annual rent applies)</t>
  </si>
  <si>
    <t xml:space="preserve">Multi-site License of occupation for comm towers </t>
  </si>
  <si>
    <t>Single License of occupation one-time fee (where no annual rent applies)</t>
  </si>
  <si>
    <t>Easement one-time fee</t>
  </si>
  <si>
    <t>Transfer of administration and control</t>
  </si>
  <si>
    <t>Quit claim letters patent</t>
  </si>
  <si>
    <t>Beach management agreements</t>
  </si>
  <si>
    <t>Assignement of sale</t>
  </si>
  <si>
    <t>Consent to transfer, assign, renew, sublease, mortgage, charge, debenture or other financial dealings</t>
  </si>
  <si>
    <t>Amending agreement and partial surrender of a water power lease agreement.</t>
  </si>
  <si>
    <t>Certificate issued under PLA Section 61 (4) for voidance of mines and minerals reservation in some letters patent</t>
  </si>
  <si>
    <t>Certificate issued under PLA Section 69 (1) as to a condition, provision or reservation otherwise void by Public Lands Act</t>
  </si>
  <si>
    <t>Minimum fee for Release of land use conditions under section 19, PLA</t>
  </si>
  <si>
    <t>Minimum Release of land use restriction (Order in Council) per Section 28 (g) of Interpretations Act</t>
  </si>
  <si>
    <t>Release of reservations for roads, or access to shore (includes right-of-way reservation) per PLA sections 66.1 and 66.2</t>
  </si>
  <si>
    <t>Release of reservation of trees (any or all species)</t>
  </si>
  <si>
    <t xml:space="preserve">Release of sand and gravel per PLA Section 68.1 (2) and O. Reg. 110/01 - Class 2; </t>
  </si>
  <si>
    <t>Release of other reservations (e.g. fishery, access, surface rights in roads, percent of surface rights in roads, railway right-of-way not constructed) per PLA S 68.1 (2) and O. Reg. 110/01 - Class 3-7</t>
  </si>
  <si>
    <t xml:space="preserve">Lease annual fee </t>
  </si>
  <si>
    <t>License of occupation annual fee</t>
  </si>
  <si>
    <t xml:space="preserve">Issuance of a new LUP upon expiration of a previous LUP, permitting same activity at same location </t>
  </si>
  <si>
    <t>Annual fee for land use permit</t>
  </si>
  <si>
    <t xml:space="preserve">Fishing and Hunting Licenses - Canadian Resident </t>
  </si>
  <si>
    <t>$14.46 - $158.43</t>
  </si>
  <si>
    <t>$14.71 - $161.43</t>
  </si>
  <si>
    <t>1.6% - 2.1%</t>
  </si>
  <si>
    <t xml:space="preserve">Fishing and Hunting License </t>
  </si>
  <si>
    <t xml:space="preserve">Fishing and Hunting Licenses - Non-Resident </t>
  </si>
  <si>
    <t>$14.46 - $449.86</t>
  </si>
  <si>
    <t>$14.71 - $459.86</t>
  </si>
  <si>
    <t>1.0% - 2.2%</t>
  </si>
  <si>
    <t>Class B license or Crown permit (less than 20,000 tonnes)</t>
  </si>
  <si>
    <t>Annual Aggregate Permit Fee</t>
  </si>
  <si>
    <t>Class A License or Crown permit (greater than 20,000 tonnes or wayside permit)</t>
  </si>
  <si>
    <t xml:space="preserve">Royalty – licenses and permits </t>
  </si>
  <si>
    <t>0.202 / tonne</t>
  </si>
  <si>
    <t>0.206 / tonne</t>
  </si>
  <si>
    <t xml:space="preserve">Royalty </t>
  </si>
  <si>
    <t>0.511 / tonne</t>
  </si>
  <si>
    <t>0.521 / tonne</t>
  </si>
  <si>
    <t>Ministry of Colleges and Universities</t>
  </si>
  <si>
    <t>Private Career Colleges - Key Performance Indicators - Graduate Survey</t>
  </si>
  <si>
    <t>Charge-back to Private Career Colleges (PCCs) to recover costs for surveys conducted of recent PCC graduates</t>
  </si>
  <si>
    <t>Private Career Colleges - Key Performance Indicators - Employer Survey</t>
  </si>
  <si>
    <t>Charge-back to Private Career Colleges (PCCs) to recover costs for surveys conducted of employers of recent PCC graduates</t>
  </si>
  <si>
    <t>Ministry of Transportation</t>
  </si>
  <si>
    <t>Enhanced Driver licence</t>
  </si>
  <si>
    <t>Enhanced driver's licence</t>
  </si>
  <si>
    <t>Melt (Mandatory Entry Level Training)</t>
  </si>
  <si>
    <t xml:space="preserve">Mandatory Entry-Level Training (MELT) ensures that commercial Class A truck drivers have entry-level knowledge and skills needed to safely operate a large truck on Ontario’s roads. </t>
  </si>
  <si>
    <t>Replacement Driver's licence</t>
  </si>
  <si>
    <t>Replacement driver's licence fee</t>
  </si>
  <si>
    <t>Driver licence Reinstatement After Suspension</t>
  </si>
  <si>
    <t>Fee to reinstate a driver license after suspension</t>
  </si>
  <si>
    <t>Driver's Written Test- Knowledge Test</t>
  </si>
  <si>
    <t>Knowledge Tests for G1 and M1, A, B, C, D, E, and F (excludes MELT)</t>
  </si>
  <si>
    <t>Road Tests for G1 and M1</t>
  </si>
  <si>
    <t>Road Tests to obtain Driver's Licences and the fee excludes MELT.</t>
  </si>
  <si>
    <t>Road Tests for G2, M2, DI and Controlled Class</t>
  </si>
  <si>
    <t xml:space="preserve">Road Tests to obtain Driver's Licences. Controlled Classes includes classes A-F and the fee excludes MELT. </t>
  </si>
  <si>
    <t>Temp Permit - Motor Vehicle or Trailer</t>
  </si>
  <si>
    <t>Temporary vehicle permit for a motor vehicle or trailer</t>
  </si>
  <si>
    <t>Temp Permit - Combination of Comm Vehicle &amp; Trailers</t>
  </si>
  <si>
    <t>Temporary commercial vehicle permit for a combination of commercial motor vehicle and trailer or trailers</t>
  </si>
  <si>
    <t>Temp Permit - Laden Commercial vehicle</t>
  </si>
  <si>
    <t>Temporary commercial vehicle permit for a laden commercial vehicle</t>
  </si>
  <si>
    <t>Temp Permit - Unladen Commercial Vehicle &amp; Trailers</t>
  </si>
  <si>
    <t>Temporary commercial vehicle permit for an unladen commercial motor vehicle or laden/unladen trailer</t>
  </si>
  <si>
    <t>Temp Permit - Roadworthy prototype vehicle</t>
  </si>
  <si>
    <t>Temporary commercial vehicle permit for a roadworthy prototype vehicle</t>
  </si>
  <si>
    <t>O/O Annual Permit</t>
  </si>
  <si>
    <t>Oversize / Overweight Vehicle Annual Permit fee</t>
  </si>
  <si>
    <t>O/O Enhanced Annual Permit</t>
  </si>
  <si>
    <t>Oversize / Overweight permit for an annual term where the vehicle, load, object or structure is in excess of weight or dimensional limits.</t>
  </si>
  <si>
    <t>O/O Project Permit</t>
  </si>
  <si>
    <t>Oversize / Overweight Vehicle Project Permit fee</t>
  </si>
  <si>
    <t>O/O Single Trip Permit Less than 100km</t>
  </si>
  <si>
    <t>Fee for Oversize\Over weight vehicles with a single trip less than 100km</t>
  </si>
  <si>
    <t>O/O Single Trip Permit between 100km and 500km</t>
  </si>
  <si>
    <t>Fee for Oversize\Over weight vehicles with a single trip between 100km and 500km</t>
  </si>
  <si>
    <t>O/O Single Trip Permit greater than  500km</t>
  </si>
  <si>
    <t>Fee for Oversize\Over weight vehicles with a single trip greater than 500km</t>
  </si>
  <si>
    <t>O/O Single Trip Permit Amendment</t>
  </si>
  <si>
    <t>Oversize / Overweight Single Trip Permit Amendment</t>
  </si>
  <si>
    <t>O/O Single Trip Permit over Dimensional</t>
  </si>
  <si>
    <t>Fee for Oversize\Overweight vehicles with a single trip over stated vehicle dimensions</t>
  </si>
  <si>
    <t>O/O Disabled Vehicle Towing Certificate</t>
  </si>
  <si>
    <t>O/O Single Trip Permit Super Load(&gt;120k kg)</t>
  </si>
  <si>
    <t xml:space="preserve">Fee for Oversize\Overweight vehicles with a single trip with a load weight over 120,000 kg </t>
  </si>
  <si>
    <t>O/O Special Vehicle Configuration</t>
  </si>
  <si>
    <t>Oversize\Overweight Special Vehicle Configuration fee</t>
  </si>
  <si>
    <t>Original - CVOR CERTIFICATE</t>
  </si>
  <si>
    <t>To obtain a new Commercial Vehicle Operator’s Registration</t>
  </si>
  <si>
    <t>Re-Enter - CVOR CERTIFICATE</t>
  </si>
  <si>
    <t>To re-enter a new Commercial Vehicle Operator’s Registration</t>
  </si>
  <si>
    <t>Renewal - CVOR CERTIFICATE</t>
  </si>
  <si>
    <t>To renew a new Commercial Vehicle Operator’s Registration</t>
  </si>
  <si>
    <t>Replacement - CVOR CERTIFICATE</t>
  </si>
  <si>
    <t>To replace a lost or stolen CVOR certificate.</t>
  </si>
  <si>
    <t>Annual Inspection Certificates</t>
  </si>
  <si>
    <t>Motor vehicle inspection station annual inspection certificates</t>
  </si>
  <si>
    <t>MVIS Full Year</t>
  </si>
  <si>
    <t>Motor Vehicle Inspection Station Licence (New &amp; Renewal application - full year)</t>
  </si>
  <si>
    <t>MVIS Half Year</t>
  </si>
  <si>
    <t>Motor Vehicle Inspection Station Licence (New application - half year )</t>
  </si>
  <si>
    <t>Registered Mechanic (Full Year-New Application, Renewal, Add)</t>
  </si>
  <si>
    <t>Motor vehicle inspection station registered mechanic fee (New, Renewal, Add application - full year)</t>
  </si>
  <si>
    <t>Registered Mechanic (Half Year, New Application, Add)</t>
  </si>
  <si>
    <t>Motor vehicle inspection station registered mechanic (New, Add application - half year)</t>
  </si>
  <si>
    <t>MVIS Replace Licence</t>
  </si>
  <si>
    <t>Replacement Motor Vehicle Inspection Station Licence</t>
  </si>
  <si>
    <t>Safety Standard Certificates</t>
  </si>
  <si>
    <t>Motor vehicle inspection station safety standard certificates</t>
  </si>
  <si>
    <t>Semi-Annual Inspection Certificate</t>
  </si>
  <si>
    <t>Motor vehicle inspection station semi-annual inspection certificate</t>
  </si>
  <si>
    <t>Structural Inspection Certificates</t>
  </si>
  <si>
    <t>Motor vehicle inspection station structural inspection certificates</t>
  </si>
  <si>
    <t>Before Sep 2012</t>
  </si>
  <si>
    <t>Administrative fee for issuing refunds for driver and vehicle products and services.</t>
  </si>
  <si>
    <t>Toll Revenue</t>
  </si>
  <si>
    <t>Actual toll rate will vary depending on factors such as time of day, vehicle class, distance travelled and use of transponder.</t>
  </si>
  <si>
    <t>First Fee increase since toll highway was opened</t>
  </si>
  <si>
    <t>The Province controls the management and tolling operation of Highway 407 East, 412 and 418 and sets and regulates Toll rates, certain user fees and interest for late payments. It establishes customer service standards and retains the revenue generated from tolling. Tolling Fees are charged for use on road and the cost of the trip depends on factors such as:
• time of day 
• vehicle class 
• distance and section(s) travelled 
• correct mounting and use of a valid transponder</t>
  </si>
  <si>
    <t>Driver Licence Check validity on Internet</t>
  </si>
  <si>
    <t>Before Dec 2003</t>
  </si>
  <si>
    <t>For information on whether a specific driver’s licence is valid, if the information is requested and given on the Internet</t>
  </si>
  <si>
    <t>Replacement - Graphic Licence Plate</t>
  </si>
  <si>
    <t>For the replacement of number plates bearing a requested number, with or without a requested graphic, with number plates bearing the same number and graphic, if any, in the case of the plates being stolen and a police report submitted</t>
  </si>
  <si>
    <t>Replacement - PLP (with or without graphic) - In case of stolen plates with police report submitted</t>
  </si>
  <si>
    <t>For the replacement of number plates bearing a requested number, with or without a requested graphic, with number plates bearing the same number and graphic, in the case of the plates being stolen and a police report submitted.</t>
  </si>
  <si>
    <t>Replacement - PLP (with or without Graphic) - In case of loss or destruction</t>
  </si>
  <si>
    <t>For the replacement of number plates bearing a requested number, with or without a requested graphic, with number plates bearing the same number and graphic, in case of loss or destruction</t>
  </si>
  <si>
    <t>Replacement - PLP (Add a Graphic)</t>
  </si>
  <si>
    <t>For the replacement of number plates bearing a requested number with number plates bearing the same number and adding a requested graphic</t>
  </si>
  <si>
    <t>Replacement - PLP (Change Graphic)</t>
  </si>
  <si>
    <t>For the replacement of number plates bearing a requested number and graphic with number plates bearing the same number but a different graphic</t>
  </si>
  <si>
    <t xml:space="preserve">Replacement - Amateur Radio Licence Plate </t>
  </si>
  <si>
    <t>For the replacement of number plates bearing an amateur radio call sign with number plates bearing the same amateur radio call sign, in case of loss or destruction</t>
  </si>
  <si>
    <t>Royal Ontario Museum</t>
  </si>
  <si>
    <t>Admission</t>
  </si>
  <si>
    <t>Minimum charge of $14.60 to $17.70.</t>
  </si>
  <si>
    <t>Minimum charge of $15.93 to $20.35.</t>
  </si>
  <si>
    <t>Up to 15.0%</t>
  </si>
  <si>
    <t>Fee rate excluding HST. Rate changes impact adult, senior, student and youth rates (no change to child rate).</t>
  </si>
  <si>
    <t>Ontario Science Centre</t>
  </si>
  <si>
    <t>One-time pilot offering: Junior Sky Watchers</t>
  </si>
  <si>
    <t>$150.00 per series</t>
  </si>
  <si>
    <t>One-time pilot offering for members only.</t>
  </si>
  <si>
    <t>ORNGE</t>
  </si>
  <si>
    <t>WSIB</t>
  </si>
  <si>
    <t>Rotor wing transport</t>
  </si>
  <si>
    <t>Fixed wing transport</t>
  </si>
  <si>
    <t>Out of Province Transfers</t>
  </si>
  <si>
    <t>Financial Services Regulatory Authority</t>
  </si>
  <si>
    <t>Mortgage Broker license - new application</t>
  </si>
  <si>
    <t>Mortgage Brokers license - new application. In 2018-19, fees were for two-year license while in 2019-20, fees are for one-year licenses. The 2018-19 rate provided has been adjusted to reflect the one-year cost, to be consistent with the new license rate.</t>
  </si>
  <si>
    <t>Mortgage Broker - renewal application</t>
  </si>
  <si>
    <t>Mortgage Broker - renewal application.  In 2018-19, fees were for two-year license while in 2019-20, fees are for one-year licenses. The 2018-19 rate provided has been adjusted to reflect the one-year cost, to be consistent with the new license rate.</t>
  </si>
  <si>
    <t>Mortgage Administrator license - new application</t>
  </si>
  <si>
    <t>Mortgage Administrator license - new application.  In 2018-19, fees were for two-year license while in 2019-20, fees are for one-year licenses. The 2018-19 rate provided has been adjusted to reflect the one-year cost, to be consistent with the new license rate.</t>
  </si>
  <si>
    <t>Mortgage Administrator - regulatory fee</t>
  </si>
  <si>
    <t>Mortgage Administrator - regulatory fee. In 2018-19, fees were for two-year license while in 2019-20, fees are for one-year licenses. The 2018-19 rate provided has been adjusted to reflect the one-year cost, to be consistent with the new license rate.</t>
  </si>
  <si>
    <t xml:space="preserve"> Mortgage Agent license - new application</t>
  </si>
  <si>
    <t xml:space="preserve"> Mortgage Agent license - new application. In 2018-19, fees were for two-year license while in 2019-20, fees are for one-year licenses. The 2018-19 rate provided has been adjusted to reflect the one-year cost, to be consistent with the new license rate.</t>
  </si>
  <si>
    <t>Mortgage Agent license - renewal application</t>
  </si>
  <si>
    <t>Mortgage Agent license - renew application.  In 2018-19, fees were for two-year license while in 2019-20, fees are for one-year licenses. The 2018-19 rate provided has been adjusted to reflect the one-year cost, to be consistent with the new license rate.</t>
  </si>
  <si>
    <t>Mortgage Brokerage license - new application</t>
  </si>
  <si>
    <t>Mortgage Brokerage license - new application. In 2018-19, fees were for two-year license while in 2019-20, fees are for one-year licenses. The 2018-19 rate provided has been adjusted to reflect the one-year cost, to be consistent with the new license rate.</t>
  </si>
  <si>
    <t xml:space="preserve"> Mortgage Brokerage - regulatory fee</t>
  </si>
  <si>
    <t xml:space="preserve"> Mortgage Brokerages - regulatory fee.  In 2018-19, fees were for two-year license while in 2019-20, fees are for one-year licenses. The 2018-19 rate provided has been adjusted to reflect the one-year cost, to be consistent with the new license rate.</t>
  </si>
  <si>
    <t>New fee</t>
  </si>
  <si>
    <t>Non-Qualified Syndicated Mortgages</t>
  </si>
  <si>
    <t>Non-Qualified Syndicated Mortgages - Subsec 31.1(1)</t>
  </si>
  <si>
    <t>Duplicate licence for Agents</t>
  </si>
  <si>
    <t>Duplicate licence for Agents Sec 393(1).​ Fee per copy</t>
  </si>
  <si>
    <t>Application for a receipt​</t>
  </si>
  <si>
    <t>Application for a Section 110 receipt​</t>
  </si>
  <si>
    <t>Transfers (sponsorship and adjuster agent transfer)</t>
  </si>
  <si>
    <t>Transfers Sec 422.​ Fee per transfer</t>
  </si>
  <si>
    <t xml:space="preserve">Change of Name for Agents’ Licence </t>
  </si>
  <si>
    <t>Change of Name for Agents’ Licence Sec 393​</t>
  </si>
  <si>
    <t>Application to vary or revoke an order</t>
  </si>
  <si>
    <t>Application to vary or revoke an order Sec 284.​ Fee per application</t>
  </si>
  <si>
    <t>Annual examination fee for Ontario incorporated life insurance companies</t>
  </si>
  <si>
    <t>Annual examination fee for Ontario incorporated life insurance companies Sec 443​
Base fee $5,000 per company plus balance of OSFI’s cost, pro-rated on gross premium revenue of the companies</t>
  </si>
  <si>
    <t xml:space="preserve">Material change  </t>
  </si>
  <si>
    <t xml:space="preserve"> Base fee of $1,500 plus 25 basis points</t>
  </si>
  <si>
    <t xml:space="preserve">Receipts for statements of material change  Sec 80 (1) </t>
  </si>
  <si>
    <t xml:space="preserve">Applications - Language and Form of Name </t>
  </si>
  <si>
    <t>Applications - Language and Form of Name  Sec 19</t>
  </si>
  <si>
    <t xml:space="preserve">Applications - Restriction on Names </t>
  </si>
  <si>
    <t>Applications - Restriction on Names  Sec 21</t>
  </si>
  <si>
    <t xml:space="preserve">Applications - Reserving a Name </t>
  </si>
  <si>
    <t>Applications - Reserving a Name  Sec 22</t>
  </si>
  <si>
    <t xml:space="preserve">Applications - Approval of Holding Own Shares  </t>
  </si>
  <si>
    <t>Applications - Approval of Holding Own Shares  Sec 61</t>
  </si>
  <si>
    <t xml:space="preserve">Applications - Payment to Withdrawing or Expelled Member </t>
  </si>
  <si>
    <t>Applications - Payment to Withdrawing or Expelled Member - Sec 48 (6)</t>
  </si>
  <si>
    <t xml:space="preserve">Applications - Borrowing Power </t>
  </si>
  <si>
    <t>Applications - Borrowing Power Sec 183</t>
  </si>
  <si>
    <t xml:space="preserve">Applications - Loans to Members </t>
  </si>
  <si>
    <t>Applications - Loans to Members Sec 194</t>
  </si>
  <si>
    <t>Application by extra provincial credit union for registation - Credit Unions and Caisses Populaires Act 1994, Section 332</t>
  </si>
  <si>
    <t xml:space="preserve">Applications - Deeming Affiliation </t>
  </si>
  <si>
    <t>Applications - Deeming Affiliation Sec 5</t>
  </si>
  <si>
    <t xml:space="preserve">Applications - Bond of Association </t>
  </si>
  <si>
    <t>Applications - Bond of Association Sec 30</t>
  </si>
  <si>
    <t xml:space="preserve">Applications - Stated Capital Reduction  </t>
  </si>
  <si>
    <t>Applications - Stated Capital Reduction  Sec 72</t>
  </si>
  <si>
    <t xml:space="preserve">Applications - Approval to Deal in Goods or Trade </t>
  </si>
  <si>
    <t>Applications - Approval to Deal in Goods or Trade  Sec 174</t>
  </si>
  <si>
    <t xml:space="preserve">Applications - Variation from Prescribed Lending Limit </t>
  </si>
  <si>
    <t>Applications - Variation from Prescribed Lending Limit Sec 195</t>
  </si>
  <si>
    <t>Examining and passing on applications or documents not specifically referred to in the Fee Schedule</t>
  </si>
  <si>
    <t>Applications to change from Class 1 credit union to Class 2 credit union</t>
  </si>
  <si>
    <t>Applications to change from Class 1 credit union to Class 2 credit union - Section 1.1 of Reg 76/95</t>
  </si>
  <si>
    <t xml:space="preserve">Release from supervision </t>
  </si>
  <si>
    <t>Release from supervision (unsupported by DICO) Sec 285 (4)</t>
  </si>
  <si>
    <t>Approval for subsidiary</t>
  </si>
  <si>
    <t>Approval for subsidiary Sec 200</t>
  </si>
  <si>
    <t>Approval for capital variation fee</t>
  </si>
  <si>
    <t>Approval for Capital Variation Sec 86</t>
  </si>
  <si>
    <t>Approval for Amalgamation</t>
  </si>
  <si>
    <t>Approval for Amalgamation  Sec 309</t>
  </si>
  <si>
    <t xml:space="preserve">Approval for Purchase or sale of assets </t>
  </si>
  <si>
    <t>Approval for Purchase or sale of assets Sec 203</t>
  </si>
  <si>
    <t>Certificates of registration</t>
  </si>
  <si>
    <t>Document searches - section 181(1)​</t>
  </si>
  <si>
    <t xml:space="preserve">Filing and processing an application for supplementary letters patent </t>
  </si>
  <si>
    <t>Filing and processing an application for supplementary letters patent Sec 10 (5​)</t>
  </si>
  <si>
    <t xml:space="preserve">Supplementary letters patent to modify or alter the share structure of the corporation </t>
  </si>
  <si>
    <t>Supplementary letters patent to modify or alter the share structure of the corporation Sec 10(3)(a)to(h)​</t>
  </si>
  <si>
    <t xml:space="preserve">Applications - Change a loan corporation to a trust corporation or vice versa </t>
  </si>
  <si>
    <t>Applications - Change a loan corporation to a trust corporation or vice versa  Sec 31 (2)</t>
  </si>
  <si>
    <t>Applications - changing the terms, conditions and restrictions of registration</t>
  </si>
  <si>
    <t>Applications - changing the terms, conditions and restrictions of registration -Section 31 (3)​</t>
  </si>
  <si>
    <t>Revival of registration after dissolution</t>
  </si>
  <si>
    <t>Revival of registration after dissolution  Sec 15 (3)​</t>
  </si>
  <si>
    <t xml:space="preserve">Processing an application for an increase in borrowing multiple </t>
  </si>
  <si>
    <t>Processing an application for an increase in borrowing multiple Sec 157 (3)​</t>
  </si>
  <si>
    <t>Application to approve a restricted party transaction</t>
  </si>
  <si>
    <t>Application to approve a restricted party transaction Sec 145 (1)​</t>
  </si>
  <si>
    <t xml:space="preserve">Application to obtain consent of Superintendent to the transfer of shares where the transfer does not result in a change of control </t>
  </si>
  <si>
    <t>Application to obtain consent of Superintendent to the transfer of shares where the transfer does not result in a change of control Sec 63​</t>
  </si>
  <si>
    <t>Application to obtain consent of Superintendent to the transfer of shares where such transfer results in the change of control of the corporation</t>
  </si>
  <si>
    <t>Application to obtain consent of Superintendent to the transfer of shares where such transfer results in the change of control of the corporation Sec 63​</t>
  </si>
  <si>
    <t>Examining and passing on applications or documents not specifically referred to in the Fee Schedule​</t>
  </si>
  <si>
    <t xml:space="preserve">Supplementary letters patent - Change in corporation’s name </t>
  </si>
  <si>
    <t>Supplementary letters patent - Change in corporation’s name Sec 10(1)(a)</t>
  </si>
  <si>
    <t xml:space="preserve">Supplementary letters patent - Continue a provincial trust corporation as a loan corporation </t>
  </si>
  <si>
    <t>Supplementary letters patent - Continue a provincial trust corporation as a loan corporation Sec 10(1)(c)</t>
  </si>
  <si>
    <t>Supplementary letters patent - Continue a provincial loan corporation as a trust corporation</t>
  </si>
  <si>
    <t>Supplementary letters patent - Continue a provincial loan corporation as a trust corporation Sec 10(1)(b)</t>
  </si>
  <si>
    <t>Supplementary letters patent - Change the municipality or township in which the principal place of business of the corporation is to be location</t>
  </si>
  <si>
    <t>Supplementary letters patent - Change the municipality or township in which the principal place of business of the corporation is to be location Sec 10(1)(d)</t>
  </si>
  <si>
    <t>Supplementary letters patent - Amalgamate two or more corporations and to continue them as one corporation</t>
  </si>
  <si>
    <t>Supplementary letters patent - Amalgamate two or more corporations and to continue them as one corporation Sec 10 (2)​</t>
  </si>
  <si>
    <t>Issuance of letters patent of incorporation for a loan corporation Sec 9​</t>
  </si>
  <si>
    <t xml:space="preserve">Examining the Loan or Trust Register or the public file of a corporation </t>
  </si>
  <si>
    <t>$20 per register or file</t>
  </si>
  <si>
    <t xml:space="preserve">Examining the Loan or Trust Register or the public file of a corporation Sec 139 (2)​ </t>
  </si>
  <si>
    <t>Application for letters patent of incorporation for a loan corporation Sec 8​</t>
  </si>
  <si>
    <t>Fee Decrease</t>
  </si>
  <si>
    <t>Preparing a consolidation order</t>
  </si>
  <si>
    <t>This table excludes service fee rate changes made by hospitals, colleges and school boards. The Province was unable to provide this information to the FAO.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</si>
</sst>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4" formatCode="_(&quot;$&quot;* #,##0.00_);_(&quot;$&quot;* \(#,##0.00\);_(&quot;$&quot;* &quot;-&quot;??_);_(@_)"/>
    <numFmt numFmtId="43" formatCode="_(* #,##0.00_);_(* \(#,##0.00\);_(* &quot;-&quot;??_);_(@_)"/>
    <numFmt numFmtId="164" formatCode="#,##0.00_ ;[Red]\-#,##0.00\ "/>
    <numFmt numFmtId="165" formatCode="&quot;$&quot;#,##0.00"/>
    <numFmt numFmtId="166" formatCode="[$-1009]mmm\-yy;@"/>
    <numFmt numFmtId="167" formatCode="0.0%"/>
    <numFmt numFmtId="168" formatCode="[$-1009]d\-mmm\-yy;@"/>
    <numFmt numFmtId="169" formatCode="[$-F800]dddd\,\ mmmm\ dd\,\ yyyy"/>
    <numFmt numFmtId="170" formatCode="&quot;$&quot;#,##0;[Red]\-&quot;$&quot;#,##0"/>
    <numFmt numFmtId="171" formatCode="_-&quot;$&quot;* #,##0.00_-;\-&quot;$&quot;* #,##0.00_-;_-&quot;$&quot;* &quot;-&quot;??_-;_-@_-"/>
    <numFmt numFmtId="172" formatCode="&quot;$&quot;#,##0.00;[Red]\-&quot;$&quot;#,##0.00"/>
    <numFmt numFmtId="173" formatCode="mmm\ yyyy"/>
  </numFmts>
  <fonts count="8" x14ac:knownFonts="1">
    <font>
      <sz val="11"/>
      <color theme="1"/>
      <name val="Calibri"/>
      <family val="2"/>
      <scheme val="minor"/>
    </font>
    <font>
      <sz val="11"/>
      <color theme="1"/>
      <name val="Calibri"/>
      <family val="2"/>
      <scheme val="minor"/>
    </font>
    <font>
      <b/>
      <sz val="10"/>
      <color theme="0"/>
      <name val="Ebrima"/>
    </font>
    <font>
      <sz val="10"/>
      <color theme="1"/>
      <name val="Ebrima"/>
    </font>
    <font>
      <sz val="10"/>
      <name val="Ebrima"/>
    </font>
    <font>
      <sz val="10"/>
      <name val="Arial"/>
      <family val="2"/>
    </font>
    <font>
      <sz val="10"/>
      <color rgb="FF000000"/>
      <name val="Ebrima"/>
    </font>
    <font>
      <i/>
      <sz val="10"/>
      <color rgb="FF000000"/>
      <name val="Ebrima"/>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171" fontId="1" fillId="0" borderId="0" applyFont="0" applyFill="0" applyBorder="0" applyAlignment="0" applyProtection="0"/>
    <xf numFmtId="0" fontId="5" fillId="0" borderId="0"/>
  </cellStyleXfs>
  <cellXfs count="6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wrapText="1"/>
    </xf>
    <xf numFmtId="16" fontId="2" fillId="2" borderId="1" xfId="0" applyNumberFormat="1" applyFont="1" applyFill="1" applyBorder="1"/>
    <xf numFmtId="17" fontId="2" fillId="2" borderId="1" xfId="0" applyNumberFormat="1" applyFont="1" applyFill="1" applyBorder="1"/>
    <xf numFmtId="0" fontId="3" fillId="0" borderId="1" xfId="0" applyFont="1" applyBorder="1" applyAlignment="1">
      <alignment horizontal="left" vertical="top"/>
    </xf>
    <xf numFmtId="0" fontId="4" fillId="0" borderId="1" xfId="0" applyFont="1" applyBorder="1" applyAlignment="1">
      <alignment horizontal="left" vertical="top"/>
    </xf>
    <xf numFmtId="0" fontId="4" fillId="0" borderId="1" xfId="4" applyFont="1" applyBorder="1" applyAlignment="1">
      <alignment horizontal="left" vertical="top" wrapText="1"/>
    </xf>
    <xf numFmtId="165" fontId="4" fillId="0" borderId="1" xfId="4" applyNumberFormat="1" applyFont="1" applyBorder="1" applyAlignment="1">
      <alignment horizontal="left" vertical="top" wrapText="1"/>
    </xf>
    <xf numFmtId="9" fontId="4" fillId="0" borderId="1" xfId="4" applyNumberFormat="1" applyFont="1" applyBorder="1" applyAlignment="1">
      <alignment horizontal="left" vertical="top" wrapText="1"/>
    </xf>
    <xf numFmtId="166" fontId="4" fillId="0" borderId="1" xfId="4" applyNumberFormat="1" applyFont="1" applyBorder="1" applyAlignment="1">
      <alignment horizontal="left" vertical="top" wrapText="1"/>
    </xf>
    <xf numFmtId="0" fontId="3" fillId="0" borderId="0" xfId="0" applyFont="1"/>
    <xf numFmtId="167" fontId="4" fillId="0" borderId="1" xfId="4" applyNumberFormat="1" applyFont="1" applyBorder="1" applyAlignment="1">
      <alignment horizontal="left" vertical="top" wrapText="1"/>
    </xf>
    <xf numFmtId="168" fontId="4" fillId="0" borderId="1" xfId="4" applyNumberFormat="1" applyFont="1" applyBorder="1" applyAlignment="1">
      <alignment horizontal="left" vertical="top" wrapText="1"/>
    </xf>
    <xf numFmtId="0" fontId="4" fillId="0" borderId="1" xfId="0" applyFont="1" applyBorder="1" applyAlignment="1">
      <alignment horizontal="left" vertical="top" wrapText="1"/>
    </xf>
    <xf numFmtId="164" fontId="3" fillId="0" borderId="1" xfId="0" applyNumberFormat="1" applyFont="1" applyBorder="1" applyAlignment="1">
      <alignment horizontal="left" vertical="top"/>
    </xf>
    <xf numFmtId="165" fontId="3" fillId="0" borderId="1" xfId="2" applyNumberFormat="1" applyFont="1" applyBorder="1" applyAlignment="1">
      <alignment horizontal="left" vertical="top"/>
    </xf>
    <xf numFmtId="166" fontId="3" fillId="0" borderId="1" xfId="0" quotePrefix="1" applyNumberFormat="1" applyFont="1" applyBorder="1" applyAlignment="1">
      <alignment horizontal="left" vertical="top"/>
    </xf>
    <xf numFmtId="164"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165" fontId="3" fillId="0" borderId="1" xfId="0" applyNumberFormat="1" applyFont="1" applyBorder="1" applyAlignment="1">
      <alignment horizontal="left" vertical="top"/>
    </xf>
    <xf numFmtId="167" fontId="3" fillId="0" borderId="1" xfId="0" applyNumberFormat="1" applyFont="1" applyBorder="1" applyAlignment="1">
      <alignment horizontal="left" vertical="top"/>
    </xf>
    <xf numFmtId="166" fontId="3"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49" fontId="3" fillId="0" borderId="1" xfId="0" applyNumberFormat="1" applyFont="1" applyBorder="1" applyAlignment="1">
      <alignment horizontal="left" vertical="top"/>
    </xf>
    <xf numFmtId="166" fontId="3" fillId="0" borderId="1" xfId="0" quotePrefix="1" applyNumberFormat="1" applyFont="1" applyBorder="1" applyAlignment="1">
      <alignment horizontal="left" vertical="top" wrapText="1"/>
    </xf>
    <xf numFmtId="10" fontId="3" fillId="0" borderId="1" xfId="0" applyNumberFormat="1" applyFont="1" applyBorder="1" applyAlignment="1">
      <alignment horizontal="left" vertical="top" wrapText="1"/>
    </xf>
    <xf numFmtId="17" fontId="3" fillId="0" borderId="1" xfId="0" quotePrefix="1" applyNumberFormat="1" applyFont="1" applyBorder="1" applyAlignment="1">
      <alignment horizontal="left" vertical="top" wrapText="1"/>
    </xf>
    <xf numFmtId="167" fontId="3" fillId="0" borderId="1" xfId="3" applyNumberFormat="1" applyFont="1" applyFill="1" applyBorder="1" applyAlignment="1">
      <alignment horizontal="left" vertical="top" wrapText="1"/>
    </xf>
    <xf numFmtId="167" fontId="3" fillId="0" borderId="1" xfId="3" applyNumberFormat="1" applyFont="1" applyFill="1" applyBorder="1" applyAlignment="1">
      <alignment horizontal="left" vertical="top"/>
    </xf>
    <xf numFmtId="166" fontId="3" fillId="0" borderId="1" xfId="0" applyNumberFormat="1" applyFont="1" applyBorder="1" applyAlignment="1">
      <alignment horizontal="left" vertical="top"/>
    </xf>
    <xf numFmtId="165" fontId="3" fillId="0" borderId="1" xfId="0" applyNumberFormat="1" applyFont="1" applyBorder="1" applyAlignment="1">
      <alignment horizontal="left" vertical="top" wrapText="1"/>
    </xf>
    <xf numFmtId="170" fontId="3" fillId="0" borderId="1" xfId="0" applyNumberFormat="1" applyFont="1" applyBorder="1" applyAlignment="1">
      <alignment horizontal="left" vertical="top" wrapText="1"/>
    </xf>
    <xf numFmtId="165" fontId="6" fillId="0" borderId="1" xfId="0" applyNumberFormat="1" applyFont="1" applyBorder="1" applyAlignment="1">
      <alignment horizontal="left" vertical="top"/>
    </xf>
    <xf numFmtId="165" fontId="3" fillId="0" borderId="1" xfId="1" applyNumberFormat="1" applyFont="1" applyFill="1" applyBorder="1" applyAlignment="1">
      <alignment horizontal="left" vertical="top"/>
    </xf>
    <xf numFmtId="166" fontId="3" fillId="0" borderId="1" xfId="1" applyNumberFormat="1" applyFont="1" applyFill="1" applyBorder="1" applyAlignment="1">
      <alignment horizontal="left" vertical="top"/>
    </xf>
    <xf numFmtId="165" fontId="3" fillId="0" borderId="1" xfId="5" applyNumberFormat="1" applyFont="1" applyFill="1" applyBorder="1" applyAlignment="1">
      <alignment horizontal="left" vertical="top"/>
    </xf>
    <xf numFmtId="166" fontId="4" fillId="0" borderId="1" xfId="0" applyNumberFormat="1" applyFont="1" applyBorder="1" applyAlignment="1">
      <alignment horizontal="left" vertical="top" wrapText="1"/>
    </xf>
    <xf numFmtId="17" fontId="3" fillId="0" borderId="1" xfId="0" applyNumberFormat="1" applyFont="1" applyBorder="1" applyAlignment="1">
      <alignment horizontal="left" vertical="top"/>
    </xf>
    <xf numFmtId="165" fontId="4" fillId="0" borderId="1" xfId="5" applyNumberFormat="1" applyFont="1" applyFill="1" applyBorder="1" applyAlignment="1">
      <alignment horizontal="left" vertical="top" wrapText="1"/>
    </xf>
    <xf numFmtId="167" fontId="4" fillId="0" borderId="1" xfId="3" applyNumberFormat="1" applyFont="1" applyFill="1" applyBorder="1" applyAlignment="1">
      <alignment horizontal="left" vertical="top" wrapText="1"/>
    </xf>
    <xf numFmtId="172" fontId="4" fillId="0" borderId="1" xfId="0" applyNumberFormat="1" applyFont="1" applyBorder="1" applyAlignment="1">
      <alignment horizontal="left" vertical="top" wrapText="1"/>
    </xf>
    <xf numFmtId="166" fontId="4" fillId="0" borderId="1" xfId="5" applyNumberFormat="1" applyFont="1" applyFill="1" applyBorder="1" applyAlignment="1">
      <alignment horizontal="left" vertical="top" wrapText="1"/>
    </xf>
    <xf numFmtId="16" fontId="3" fillId="0" borderId="1" xfId="0" quotePrefix="1" applyNumberFormat="1" applyFont="1" applyBorder="1" applyAlignment="1">
      <alignment horizontal="left" vertical="top"/>
    </xf>
    <xf numFmtId="165" fontId="3" fillId="0" borderId="1" xfId="0" quotePrefix="1" applyNumberFormat="1" applyFont="1" applyBorder="1" applyAlignment="1">
      <alignment horizontal="left" vertical="top"/>
    </xf>
    <xf numFmtId="167" fontId="3" fillId="0" borderId="1" xfId="3" applyNumberFormat="1" applyFont="1" applyBorder="1" applyAlignment="1">
      <alignment horizontal="left" vertical="top"/>
    </xf>
    <xf numFmtId="165" fontId="3" fillId="0" borderId="1" xfId="5" applyNumberFormat="1" applyFont="1" applyBorder="1" applyAlignment="1">
      <alignment horizontal="left" vertical="top" wrapText="1"/>
    </xf>
    <xf numFmtId="167" fontId="3" fillId="0" borderId="1" xfId="3" applyNumberFormat="1" applyFont="1" applyBorder="1" applyAlignment="1">
      <alignment horizontal="left" vertical="top" wrapText="1"/>
    </xf>
    <xf numFmtId="165" fontId="3" fillId="0" borderId="1" xfId="5" applyNumberFormat="1" applyFont="1" applyFill="1" applyBorder="1" applyAlignment="1">
      <alignment horizontal="left" vertical="top" wrapText="1"/>
    </xf>
    <xf numFmtId="173" fontId="3" fillId="0" borderId="1" xfId="0" quotePrefix="1" applyNumberFormat="1" applyFont="1" applyBorder="1" applyAlignment="1">
      <alignment horizontal="left" vertical="top" wrapText="1"/>
    </xf>
    <xf numFmtId="165" fontId="3" fillId="0" borderId="1" xfId="1" applyNumberFormat="1" applyFont="1" applyBorder="1" applyAlignment="1">
      <alignment horizontal="left" vertical="top"/>
    </xf>
    <xf numFmtId="43" fontId="3" fillId="0" borderId="1" xfId="1" applyFont="1" applyBorder="1" applyAlignment="1">
      <alignment horizontal="left" vertical="top"/>
    </xf>
    <xf numFmtId="0" fontId="0" fillId="0" borderId="0" xfId="0" applyAlignment="1">
      <alignment horizontal="left" vertical="top"/>
    </xf>
    <xf numFmtId="164" fontId="6" fillId="0" borderId="1" xfId="0" applyNumberFormat="1" applyFont="1" applyBorder="1" applyAlignment="1">
      <alignment horizontal="left" vertical="top" wrapText="1"/>
    </xf>
    <xf numFmtId="165" fontId="6" fillId="0" borderId="1" xfId="5" applyNumberFormat="1" applyFont="1" applyFill="1" applyBorder="1" applyAlignment="1">
      <alignment horizontal="left" vertical="top" wrapText="1"/>
    </xf>
    <xf numFmtId="165" fontId="6" fillId="0" borderId="1" xfId="0" applyNumberFormat="1" applyFont="1" applyBorder="1" applyAlignment="1">
      <alignment horizontal="left" vertical="top" wrapText="1"/>
    </xf>
    <xf numFmtId="0" fontId="6" fillId="0" borderId="1" xfId="0" applyFont="1" applyBorder="1" applyAlignment="1">
      <alignment horizontal="left" vertical="top" wrapText="1" readingOrder="1"/>
    </xf>
    <xf numFmtId="7" fontId="6" fillId="0" borderId="1" xfId="5" applyNumberFormat="1" applyFont="1" applyFill="1" applyBorder="1" applyAlignment="1">
      <alignment horizontal="left" vertical="top" wrapText="1" readingOrder="1"/>
    </xf>
    <xf numFmtId="7" fontId="3" fillId="0" borderId="1" xfId="5" applyNumberFormat="1" applyFont="1" applyFill="1" applyBorder="1" applyAlignment="1">
      <alignment horizontal="left" vertical="top"/>
    </xf>
    <xf numFmtId="166" fontId="6" fillId="0" borderId="1" xfId="0" applyNumberFormat="1" applyFont="1" applyBorder="1" applyAlignment="1">
      <alignment horizontal="left" vertical="top" wrapText="1" readingOrder="1"/>
    </xf>
    <xf numFmtId="7" fontId="3" fillId="0" borderId="1" xfId="5" applyNumberFormat="1" applyFont="1" applyFill="1" applyBorder="1" applyAlignment="1">
      <alignment horizontal="left" vertical="top" wrapText="1"/>
    </xf>
    <xf numFmtId="0" fontId="4" fillId="0" borderId="1" xfId="0" applyFont="1" applyBorder="1" applyAlignment="1">
      <alignment horizontal="left" vertical="top" wrapText="1" readingOrder="1"/>
    </xf>
    <xf numFmtId="166" fontId="4" fillId="0" borderId="1" xfId="0" applyNumberFormat="1" applyFont="1" applyBorder="1" applyAlignment="1">
      <alignment horizontal="left" vertical="top" wrapText="1" readingOrder="1"/>
    </xf>
    <xf numFmtId="0" fontId="4" fillId="0" borderId="1" xfId="6" applyFont="1" applyBorder="1" applyAlignment="1">
      <alignment horizontal="left" vertical="top" wrapText="1"/>
    </xf>
    <xf numFmtId="169" fontId="3" fillId="0" borderId="1" xfId="0" applyNumberFormat="1" applyFont="1" applyBorder="1" applyAlignment="1">
      <alignment horizontal="left" vertical="top"/>
    </xf>
    <xf numFmtId="7" fontId="3" fillId="0" borderId="1" xfId="0" applyNumberFormat="1" applyFont="1" applyBorder="1" applyAlignment="1">
      <alignment horizontal="left" vertical="top"/>
    </xf>
    <xf numFmtId="7" fontId="0" fillId="0" borderId="1" xfId="0" applyNumberFormat="1" applyBorder="1" applyAlignment="1">
      <alignment horizontal="left" vertical="top"/>
    </xf>
  </cellXfs>
  <cellStyles count="7">
    <cellStyle name="Comma" xfId="1" builtinId="3"/>
    <cellStyle name="Currency" xfId="2" builtinId="4"/>
    <cellStyle name="Currency 2" xfId="5" xr:uid="{062F7742-EEB3-4E79-9B79-5E6DBB1DD947}"/>
    <cellStyle name="Normal" xfId="0" builtinId="0"/>
    <cellStyle name="Normal 2" xfId="6" xr:uid="{C760596C-86E4-453A-A043-58831E415FA5}"/>
    <cellStyle name="Normal 3" xfId="4" xr:uid="{87CD9555-09C1-488E-AFB4-B5B68436E92B}"/>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FCCF1-5473-47AC-81EC-E27C999878D8}">
  <sheetPr filterMode="1"/>
  <dimension ref="A1:O296"/>
  <sheetViews>
    <sheetView tabSelected="1" zoomScaleNormal="100" workbookViewId="0">
      <pane ySplit="1" topLeftCell="A2" activePane="bottomLeft" state="frozen"/>
      <selection activeCell="D1" sqref="D1"/>
      <selection pane="bottomLeft" activeCell="D3" sqref="D3"/>
    </sheetView>
  </sheetViews>
  <sheetFormatPr defaultRowHeight="15" x14ac:dyDescent="0.25"/>
  <cols>
    <col min="1" max="1" width="38.28515625" customWidth="1"/>
    <col min="2" max="3" width="30.140625" customWidth="1"/>
    <col min="4" max="4" width="45" customWidth="1"/>
    <col min="5" max="7" width="21.5703125" customWidth="1"/>
    <col min="8" max="9" width="25" customWidth="1"/>
    <col min="10" max="10" width="14.42578125" customWidth="1"/>
  </cols>
  <sheetData>
    <row r="1" spans="1:15" ht="28.5" x14ac:dyDescent="0.25">
      <c r="A1" s="1" t="s">
        <v>0</v>
      </c>
      <c r="B1" s="1" t="s">
        <v>1</v>
      </c>
      <c r="C1" s="1" t="s">
        <v>2</v>
      </c>
      <c r="D1" s="2" t="s">
        <v>8</v>
      </c>
      <c r="E1" s="2" t="s">
        <v>3</v>
      </c>
      <c r="F1" s="2" t="s">
        <v>4</v>
      </c>
      <c r="G1" s="2" t="s">
        <v>5</v>
      </c>
      <c r="H1" s="2" t="s">
        <v>6</v>
      </c>
      <c r="I1" s="2" t="s">
        <v>7</v>
      </c>
      <c r="K1" s="3" t="s">
        <v>9</v>
      </c>
      <c r="L1" s="4" t="s">
        <v>10</v>
      </c>
      <c r="M1" s="5" t="s">
        <v>11</v>
      </c>
      <c r="N1" s="2" t="s">
        <v>12</v>
      </c>
      <c r="O1" s="2" t="s">
        <v>13</v>
      </c>
    </row>
    <row r="2" spans="1:15" ht="99.75" x14ac:dyDescent="0.25">
      <c r="A2" s="6" t="s">
        <v>14</v>
      </c>
      <c r="B2" s="7" t="s">
        <v>15</v>
      </c>
      <c r="C2" s="8" t="s">
        <v>16</v>
      </c>
      <c r="D2" s="8" t="s">
        <v>20</v>
      </c>
      <c r="E2" s="9" t="s">
        <v>17</v>
      </c>
      <c r="F2" s="9" t="s">
        <v>18</v>
      </c>
      <c r="G2" s="10" t="s">
        <v>19</v>
      </c>
      <c r="H2" s="11">
        <v>43556</v>
      </c>
      <c r="I2" s="11">
        <v>43191</v>
      </c>
      <c r="K2" s="12"/>
      <c r="L2" s="12" t="s">
        <v>21</v>
      </c>
      <c r="M2" s="12"/>
      <c r="N2" s="12"/>
      <c r="O2" s="12"/>
    </row>
    <row r="3" spans="1:15" ht="99.75" x14ac:dyDescent="0.25">
      <c r="A3" s="6" t="s">
        <v>14</v>
      </c>
      <c r="B3" s="7" t="s">
        <v>15</v>
      </c>
      <c r="C3" s="8" t="s">
        <v>22</v>
      </c>
      <c r="D3" s="8" t="s">
        <v>25</v>
      </c>
      <c r="E3" s="9" t="s">
        <v>23</v>
      </c>
      <c r="F3" s="9" t="s">
        <v>24</v>
      </c>
      <c r="G3" s="13">
        <v>0.1</v>
      </c>
      <c r="H3" s="11">
        <v>43709</v>
      </c>
      <c r="I3" s="11">
        <v>43344</v>
      </c>
      <c r="K3" s="12"/>
      <c r="L3" s="12" t="s">
        <v>21</v>
      </c>
      <c r="M3" s="12"/>
      <c r="N3" s="12"/>
      <c r="O3" s="12"/>
    </row>
    <row r="4" spans="1:15" ht="71.25" x14ac:dyDescent="0.25">
      <c r="A4" s="6" t="s">
        <v>14</v>
      </c>
      <c r="B4" s="7" t="s">
        <v>26</v>
      </c>
      <c r="C4" s="8" t="s">
        <v>27</v>
      </c>
      <c r="D4" s="8" t="s">
        <v>28</v>
      </c>
      <c r="E4" s="9">
        <v>10</v>
      </c>
      <c r="F4" s="9">
        <v>30</v>
      </c>
      <c r="G4" s="13">
        <v>2</v>
      </c>
      <c r="H4" s="11">
        <v>43831</v>
      </c>
      <c r="I4" s="11">
        <v>2003</v>
      </c>
      <c r="K4" s="12"/>
      <c r="L4" s="12"/>
      <c r="M4" s="12"/>
      <c r="N4" s="12"/>
      <c r="O4" s="12" t="s">
        <v>21</v>
      </c>
    </row>
    <row r="5" spans="1:15" ht="71.25" x14ac:dyDescent="0.25">
      <c r="A5" s="6" t="s">
        <v>14</v>
      </c>
      <c r="B5" s="7" t="s">
        <v>26</v>
      </c>
      <c r="C5" s="8" t="s">
        <v>29</v>
      </c>
      <c r="D5" s="8" t="s">
        <v>30</v>
      </c>
      <c r="E5" s="9">
        <v>10</v>
      </c>
      <c r="F5" s="9">
        <v>30</v>
      </c>
      <c r="G5" s="13">
        <v>2</v>
      </c>
      <c r="H5" s="11">
        <v>43831</v>
      </c>
      <c r="I5" s="11">
        <v>2003</v>
      </c>
      <c r="K5" s="12"/>
      <c r="L5" s="12"/>
      <c r="M5" s="12"/>
      <c r="N5" s="12"/>
      <c r="O5" s="12" t="s">
        <v>21</v>
      </c>
    </row>
    <row r="6" spans="1:15" ht="28.5" x14ac:dyDescent="0.25">
      <c r="A6" s="6" t="s">
        <v>14</v>
      </c>
      <c r="B6" s="7" t="s">
        <v>15</v>
      </c>
      <c r="C6" s="8" t="s">
        <v>31</v>
      </c>
      <c r="D6" s="8" t="s">
        <v>36</v>
      </c>
      <c r="E6" s="9" t="s">
        <v>32</v>
      </c>
      <c r="F6" s="9" t="s">
        <v>33</v>
      </c>
      <c r="G6" s="10" t="s">
        <v>34</v>
      </c>
      <c r="H6" s="11">
        <v>43556</v>
      </c>
      <c r="I6" s="14" t="s">
        <v>35</v>
      </c>
      <c r="K6" s="12" t="s">
        <v>21</v>
      </c>
      <c r="L6" s="12"/>
      <c r="M6" s="12"/>
      <c r="N6" s="12"/>
      <c r="O6" s="12"/>
    </row>
    <row r="7" spans="1:15" ht="42.75" hidden="1" x14ac:dyDescent="0.25">
      <c r="A7" s="6" t="s">
        <v>37</v>
      </c>
      <c r="B7" s="15" t="s">
        <v>38</v>
      </c>
      <c r="C7" s="16" t="s">
        <v>39</v>
      </c>
      <c r="D7" s="19" t="s">
        <v>41</v>
      </c>
      <c r="E7" s="17">
        <v>300</v>
      </c>
      <c r="F7" s="17" t="s">
        <v>40</v>
      </c>
      <c r="G7" s="16" t="s">
        <v>40</v>
      </c>
      <c r="H7" s="18">
        <v>43647</v>
      </c>
      <c r="I7" s="18">
        <v>39173</v>
      </c>
      <c r="K7" s="12"/>
      <c r="L7" s="12"/>
      <c r="M7" s="12"/>
      <c r="N7" s="12"/>
      <c r="O7" s="12"/>
    </row>
    <row r="8" spans="1:15" x14ac:dyDescent="0.25">
      <c r="A8" s="6" t="s">
        <v>42</v>
      </c>
      <c r="B8" s="6" t="s">
        <v>15</v>
      </c>
      <c r="C8" s="20" t="s">
        <v>43</v>
      </c>
      <c r="D8" s="19" t="s">
        <v>44</v>
      </c>
      <c r="E8" s="21">
        <v>95</v>
      </c>
      <c r="F8" s="21">
        <v>102</v>
      </c>
      <c r="G8" s="22">
        <f>(F8-E8)/E8</f>
        <v>7.3684210526315783E-2</v>
      </c>
      <c r="H8" s="11">
        <v>43556</v>
      </c>
      <c r="I8" s="20">
        <v>2016</v>
      </c>
      <c r="K8" s="12"/>
      <c r="L8" s="12" t="s">
        <v>21</v>
      </c>
      <c r="M8" s="12"/>
      <c r="N8" s="12"/>
      <c r="O8" s="12"/>
    </row>
    <row r="9" spans="1:15" ht="28.5" x14ac:dyDescent="0.25">
      <c r="A9" s="6" t="s">
        <v>42</v>
      </c>
      <c r="B9" s="6" t="s">
        <v>15</v>
      </c>
      <c r="C9" s="20" t="s">
        <v>45</v>
      </c>
      <c r="D9" s="20" t="s">
        <v>46</v>
      </c>
      <c r="E9" s="21">
        <v>200</v>
      </c>
      <c r="F9" s="21">
        <v>215</v>
      </c>
      <c r="G9" s="22">
        <f t="shared" ref="G9:G72" si="0">(F9-E9)/E9</f>
        <v>7.4999999999999997E-2</v>
      </c>
      <c r="H9" s="11">
        <v>43556</v>
      </c>
      <c r="I9" s="23">
        <v>38541</v>
      </c>
      <c r="K9" s="12"/>
      <c r="L9" s="12" t="s">
        <v>21</v>
      </c>
      <c r="M9" s="12"/>
      <c r="N9" s="12"/>
      <c r="O9" s="12"/>
    </row>
    <row r="10" spans="1:15" x14ac:dyDescent="0.25">
      <c r="A10" s="6" t="s">
        <v>42</v>
      </c>
      <c r="B10" s="6" t="s">
        <v>15</v>
      </c>
      <c r="C10" s="20" t="s">
        <v>47</v>
      </c>
      <c r="D10" s="20" t="s">
        <v>48</v>
      </c>
      <c r="E10" s="21">
        <v>95</v>
      </c>
      <c r="F10" s="21">
        <v>102</v>
      </c>
      <c r="G10" s="22">
        <f t="shared" si="0"/>
        <v>7.3684210526315783E-2</v>
      </c>
      <c r="H10" s="11">
        <v>43556</v>
      </c>
      <c r="I10" s="20">
        <v>2016</v>
      </c>
      <c r="K10" s="12"/>
      <c r="L10" s="12" t="s">
        <v>21</v>
      </c>
      <c r="M10" s="12"/>
      <c r="N10" s="12"/>
      <c r="O10" s="12"/>
    </row>
    <row r="11" spans="1:15" ht="57" x14ac:dyDescent="0.25">
      <c r="A11" s="6" t="s">
        <v>42</v>
      </c>
      <c r="B11" s="6" t="s">
        <v>15</v>
      </c>
      <c r="C11" s="20" t="s">
        <v>49</v>
      </c>
      <c r="D11" s="20" t="s">
        <v>50</v>
      </c>
      <c r="E11" s="21">
        <v>60</v>
      </c>
      <c r="F11" s="21">
        <v>120</v>
      </c>
      <c r="G11" s="22">
        <f t="shared" si="0"/>
        <v>1</v>
      </c>
      <c r="H11" s="11">
        <v>43556</v>
      </c>
      <c r="I11" s="24">
        <v>2016</v>
      </c>
      <c r="K11" s="12"/>
      <c r="L11" s="12"/>
      <c r="M11" s="12"/>
      <c r="N11" s="12" t="s">
        <v>21</v>
      </c>
      <c r="O11" s="12"/>
    </row>
    <row r="12" spans="1:15" x14ac:dyDescent="0.25">
      <c r="A12" s="6" t="s">
        <v>42</v>
      </c>
      <c r="B12" s="6" t="s">
        <v>15</v>
      </c>
      <c r="C12" s="20" t="s">
        <v>51</v>
      </c>
      <c r="D12" s="20" t="s">
        <v>52</v>
      </c>
      <c r="E12" s="21">
        <v>50</v>
      </c>
      <c r="F12" s="21">
        <v>73</v>
      </c>
      <c r="G12" s="22">
        <f t="shared" si="0"/>
        <v>0.46</v>
      </c>
      <c r="H12" s="11">
        <v>43556</v>
      </c>
      <c r="I12" s="20">
        <v>2016</v>
      </c>
      <c r="K12" s="12"/>
      <c r="L12" s="12"/>
      <c r="M12" s="12" t="s">
        <v>21</v>
      </c>
      <c r="N12" s="12"/>
      <c r="O12" s="12"/>
    </row>
    <row r="13" spans="1:15" ht="28.5" x14ac:dyDescent="0.25">
      <c r="A13" s="6" t="s">
        <v>42</v>
      </c>
      <c r="B13" s="6" t="s">
        <v>15</v>
      </c>
      <c r="C13" s="16" t="s">
        <v>53</v>
      </c>
      <c r="D13" s="20" t="s">
        <v>54</v>
      </c>
      <c r="E13" s="21">
        <v>145</v>
      </c>
      <c r="F13" s="21">
        <v>290</v>
      </c>
      <c r="G13" s="22">
        <f t="shared" si="0"/>
        <v>1</v>
      </c>
      <c r="H13" s="11">
        <v>43556</v>
      </c>
      <c r="I13" s="24">
        <v>2016</v>
      </c>
      <c r="K13" s="12"/>
      <c r="L13" s="12"/>
      <c r="M13" s="12"/>
      <c r="N13" s="12" t="s">
        <v>21</v>
      </c>
      <c r="O13" s="12"/>
    </row>
    <row r="14" spans="1:15" ht="28.5" x14ac:dyDescent="0.25">
      <c r="A14" s="6" t="s">
        <v>42</v>
      </c>
      <c r="B14" s="6" t="s">
        <v>15</v>
      </c>
      <c r="C14" s="20" t="s">
        <v>55</v>
      </c>
      <c r="D14" s="20" t="s">
        <v>56</v>
      </c>
      <c r="E14" s="21">
        <v>190</v>
      </c>
      <c r="F14" s="21">
        <v>380</v>
      </c>
      <c r="G14" s="22">
        <f t="shared" si="0"/>
        <v>1</v>
      </c>
      <c r="H14" s="11">
        <v>43556</v>
      </c>
      <c r="I14" s="24">
        <v>2016</v>
      </c>
      <c r="K14" s="12"/>
      <c r="L14" s="12"/>
      <c r="M14" s="12"/>
      <c r="N14" s="12" t="s">
        <v>21</v>
      </c>
      <c r="O14" s="12"/>
    </row>
    <row r="15" spans="1:15" ht="28.5" x14ac:dyDescent="0.25">
      <c r="A15" s="6" t="s">
        <v>42</v>
      </c>
      <c r="B15" s="6" t="s">
        <v>15</v>
      </c>
      <c r="C15" s="20" t="s">
        <v>57</v>
      </c>
      <c r="D15" s="20" t="s">
        <v>58</v>
      </c>
      <c r="E15" s="21">
        <v>55</v>
      </c>
      <c r="F15" s="21">
        <v>89</v>
      </c>
      <c r="G15" s="22">
        <f t="shared" si="0"/>
        <v>0.61818181818181817</v>
      </c>
      <c r="H15" s="11">
        <v>43556</v>
      </c>
      <c r="I15" s="20">
        <v>2016</v>
      </c>
      <c r="K15" s="12"/>
      <c r="L15" s="12"/>
      <c r="M15" s="12"/>
      <c r="N15" s="12" t="s">
        <v>21</v>
      </c>
      <c r="O15" s="12"/>
    </row>
    <row r="16" spans="1:15" ht="28.5" x14ac:dyDescent="0.25">
      <c r="A16" s="6" t="s">
        <v>42</v>
      </c>
      <c r="B16" s="6" t="s">
        <v>15</v>
      </c>
      <c r="C16" s="20" t="s">
        <v>59</v>
      </c>
      <c r="D16" s="20" t="s">
        <v>60</v>
      </c>
      <c r="E16" s="21">
        <v>75</v>
      </c>
      <c r="F16" s="21">
        <v>121</v>
      </c>
      <c r="G16" s="22">
        <f t="shared" si="0"/>
        <v>0.61333333333333329</v>
      </c>
      <c r="H16" s="11">
        <v>43556</v>
      </c>
      <c r="I16" s="20">
        <v>2016</v>
      </c>
      <c r="K16" s="12"/>
      <c r="L16" s="12"/>
      <c r="M16" s="12"/>
      <c r="N16" s="12" t="s">
        <v>21</v>
      </c>
      <c r="O16" s="12"/>
    </row>
    <row r="17" spans="1:15" x14ac:dyDescent="0.25">
      <c r="A17" s="6" t="s">
        <v>42</v>
      </c>
      <c r="B17" s="6" t="s">
        <v>15</v>
      </c>
      <c r="C17" s="20" t="s">
        <v>61</v>
      </c>
      <c r="D17" s="20" t="s">
        <v>62</v>
      </c>
      <c r="E17" s="21">
        <v>30</v>
      </c>
      <c r="F17" s="21">
        <v>31</v>
      </c>
      <c r="G17" s="22">
        <f t="shared" si="0"/>
        <v>3.3333333333333333E-2</v>
      </c>
      <c r="H17" s="11">
        <v>43556</v>
      </c>
      <c r="I17" s="20">
        <v>2016</v>
      </c>
      <c r="K17" s="12"/>
      <c r="L17" s="12" t="s">
        <v>21</v>
      </c>
      <c r="M17" s="12"/>
      <c r="N17" s="12"/>
      <c r="O17" s="12"/>
    </row>
    <row r="18" spans="1:15" ht="42.75" x14ac:dyDescent="0.25">
      <c r="A18" s="6" t="s">
        <v>42</v>
      </c>
      <c r="B18" s="6" t="s">
        <v>15</v>
      </c>
      <c r="C18" s="20" t="s">
        <v>63</v>
      </c>
      <c r="D18" s="20" t="s">
        <v>64</v>
      </c>
      <c r="E18" s="21">
        <v>40</v>
      </c>
      <c r="F18" s="21">
        <v>42</v>
      </c>
      <c r="G18" s="22">
        <f t="shared" si="0"/>
        <v>0.05</v>
      </c>
      <c r="H18" s="11">
        <v>43556</v>
      </c>
      <c r="I18" s="20">
        <v>2016</v>
      </c>
      <c r="K18" s="12"/>
      <c r="L18" s="12" t="s">
        <v>21</v>
      </c>
      <c r="M18" s="12"/>
      <c r="N18" s="12"/>
      <c r="O18" s="12"/>
    </row>
    <row r="19" spans="1:15" x14ac:dyDescent="0.25">
      <c r="A19" s="6" t="s">
        <v>42</v>
      </c>
      <c r="B19" s="6" t="s">
        <v>15</v>
      </c>
      <c r="C19" s="20" t="s">
        <v>65</v>
      </c>
      <c r="D19" s="20" t="s">
        <v>66</v>
      </c>
      <c r="E19" s="21">
        <v>25</v>
      </c>
      <c r="F19" s="21">
        <v>28</v>
      </c>
      <c r="G19" s="22">
        <f t="shared" si="0"/>
        <v>0.12</v>
      </c>
      <c r="H19" s="11">
        <v>43556</v>
      </c>
      <c r="I19" s="20">
        <v>2016</v>
      </c>
      <c r="K19" s="12"/>
      <c r="L19" s="12"/>
      <c r="M19" s="12" t="s">
        <v>21</v>
      </c>
      <c r="N19" s="12"/>
      <c r="O19" s="12"/>
    </row>
    <row r="20" spans="1:15" ht="42.75" x14ac:dyDescent="0.25">
      <c r="A20" s="6" t="s">
        <v>42</v>
      </c>
      <c r="B20" s="6" t="s">
        <v>15</v>
      </c>
      <c r="C20" s="20" t="s">
        <v>67</v>
      </c>
      <c r="D20" s="20" t="s">
        <v>68</v>
      </c>
      <c r="E20" s="21">
        <v>55</v>
      </c>
      <c r="F20" s="21">
        <v>64</v>
      </c>
      <c r="G20" s="22">
        <f t="shared" si="0"/>
        <v>0.16363636363636364</v>
      </c>
      <c r="H20" s="11">
        <v>43556</v>
      </c>
      <c r="I20" s="20">
        <v>2016</v>
      </c>
      <c r="K20" s="12"/>
      <c r="L20" s="12"/>
      <c r="M20" s="12" t="s">
        <v>21</v>
      </c>
      <c r="N20" s="12"/>
      <c r="O20" s="12"/>
    </row>
    <row r="21" spans="1:15" x14ac:dyDescent="0.25">
      <c r="A21" s="6" t="s">
        <v>42</v>
      </c>
      <c r="B21" s="6" t="s">
        <v>15</v>
      </c>
      <c r="C21" s="20" t="s">
        <v>69</v>
      </c>
      <c r="D21" s="20" t="s">
        <v>70</v>
      </c>
      <c r="E21" s="21">
        <v>125</v>
      </c>
      <c r="F21" s="21">
        <v>136</v>
      </c>
      <c r="G21" s="22">
        <f t="shared" si="0"/>
        <v>8.7999999999999995E-2</v>
      </c>
      <c r="H21" s="11">
        <v>43556</v>
      </c>
      <c r="I21" s="20">
        <v>2016</v>
      </c>
      <c r="K21" s="12"/>
      <c r="L21" s="12" t="s">
        <v>21</v>
      </c>
      <c r="M21" s="12"/>
      <c r="N21" s="12"/>
      <c r="O21" s="12"/>
    </row>
    <row r="22" spans="1:15" ht="28.5" x14ac:dyDescent="0.25">
      <c r="A22" s="6" t="s">
        <v>42</v>
      </c>
      <c r="B22" s="6" t="s">
        <v>15</v>
      </c>
      <c r="C22" s="20" t="s">
        <v>71</v>
      </c>
      <c r="D22" s="20" t="s">
        <v>72</v>
      </c>
      <c r="E22" s="21">
        <v>125</v>
      </c>
      <c r="F22" s="21">
        <v>136</v>
      </c>
      <c r="G22" s="22">
        <f t="shared" si="0"/>
        <v>8.7999999999999995E-2</v>
      </c>
      <c r="H22" s="11">
        <v>43556</v>
      </c>
      <c r="I22" s="20">
        <v>2016</v>
      </c>
      <c r="K22" s="12"/>
      <c r="L22" s="12" t="s">
        <v>21</v>
      </c>
      <c r="M22" s="12"/>
      <c r="N22" s="12"/>
      <c r="O22" s="12"/>
    </row>
    <row r="23" spans="1:15" x14ac:dyDescent="0.25">
      <c r="A23" s="6" t="s">
        <v>42</v>
      </c>
      <c r="B23" s="6" t="s">
        <v>15</v>
      </c>
      <c r="C23" s="15" t="s">
        <v>618</v>
      </c>
      <c r="D23" s="20" t="s">
        <v>73</v>
      </c>
      <c r="E23" s="21">
        <v>115</v>
      </c>
      <c r="F23" s="21">
        <v>120</v>
      </c>
      <c r="G23" s="22">
        <f t="shared" si="0"/>
        <v>4.3478260869565216E-2</v>
      </c>
      <c r="H23" s="11">
        <v>43556</v>
      </c>
      <c r="I23" s="20">
        <v>2016</v>
      </c>
      <c r="K23" s="12"/>
      <c r="L23" s="12" t="s">
        <v>21</v>
      </c>
      <c r="M23" s="12"/>
      <c r="N23" s="12"/>
      <c r="O23" s="12"/>
    </row>
    <row r="24" spans="1:15" ht="28.5" x14ac:dyDescent="0.25">
      <c r="A24" s="6" t="s">
        <v>42</v>
      </c>
      <c r="B24" s="6" t="s">
        <v>15</v>
      </c>
      <c r="C24" s="20" t="s">
        <v>74</v>
      </c>
      <c r="D24" s="20" t="s">
        <v>75</v>
      </c>
      <c r="E24" s="21">
        <v>30</v>
      </c>
      <c r="F24" s="21">
        <v>99</v>
      </c>
      <c r="G24" s="22">
        <f t="shared" si="0"/>
        <v>2.2999999999999998</v>
      </c>
      <c r="H24" s="11">
        <v>43556</v>
      </c>
      <c r="I24" s="20">
        <v>2016</v>
      </c>
      <c r="K24" s="12"/>
      <c r="L24" s="12"/>
      <c r="M24" s="12"/>
      <c r="N24" s="12"/>
      <c r="O24" s="12" t="s">
        <v>21</v>
      </c>
    </row>
    <row r="25" spans="1:15" ht="28.5" x14ac:dyDescent="0.25">
      <c r="A25" s="6" t="s">
        <v>42</v>
      </c>
      <c r="B25" s="6" t="s">
        <v>15</v>
      </c>
      <c r="C25" s="20" t="s">
        <v>76</v>
      </c>
      <c r="D25" s="20" t="s">
        <v>79</v>
      </c>
      <c r="E25" s="21" t="s">
        <v>77</v>
      </c>
      <c r="F25" s="21" t="s">
        <v>78</v>
      </c>
      <c r="G25" s="22">
        <f>99/30-1</f>
        <v>2.2999999999999998</v>
      </c>
      <c r="H25" s="11">
        <v>43556</v>
      </c>
      <c r="I25" s="20">
        <v>2016</v>
      </c>
      <c r="K25" s="12"/>
      <c r="L25" s="12"/>
      <c r="M25" s="12"/>
      <c r="N25" s="12"/>
      <c r="O25" s="12" t="s">
        <v>21</v>
      </c>
    </row>
    <row r="26" spans="1:15" ht="28.5" x14ac:dyDescent="0.25">
      <c r="A26" s="6" t="s">
        <v>42</v>
      </c>
      <c r="B26" s="6" t="s">
        <v>15</v>
      </c>
      <c r="C26" s="20" t="s">
        <v>80</v>
      </c>
      <c r="D26" s="20" t="s">
        <v>81</v>
      </c>
      <c r="E26" s="21">
        <v>35</v>
      </c>
      <c r="F26" s="21">
        <v>78</v>
      </c>
      <c r="G26" s="22">
        <f t="shared" si="0"/>
        <v>1.2285714285714286</v>
      </c>
      <c r="H26" s="11">
        <v>43556</v>
      </c>
      <c r="I26" s="20">
        <v>2016</v>
      </c>
      <c r="K26" s="12"/>
      <c r="L26" s="12"/>
      <c r="M26" s="12"/>
      <c r="N26" s="12"/>
      <c r="O26" s="12" t="s">
        <v>21</v>
      </c>
    </row>
    <row r="27" spans="1:15" ht="28.5" x14ac:dyDescent="0.25">
      <c r="A27" s="6" t="s">
        <v>42</v>
      </c>
      <c r="B27" s="6" t="s">
        <v>15</v>
      </c>
      <c r="C27" s="20" t="s">
        <v>82</v>
      </c>
      <c r="D27" s="20" t="s">
        <v>83</v>
      </c>
      <c r="E27" s="21">
        <v>150</v>
      </c>
      <c r="F27" s="21">
        <v>190</v>
      </c>
      <c r="G27" s="22">
        <f t="shared" si="0"/>
        <v>0.26666666666666666</v>
      </c>
      <c r="H27" s="11">
        <v>43556</v>
      </c>
      <c r="I27" s="20">
        <v>2016</v>
      </c>
      <c r="K27" s="12"/>
      <c r="L27" s="12"/>
      <c r="M27" s="12" t="s">
        <v>21</v>
      </c>
      <c r="N27" s="12"/>
      <c r="O27" s="12"/>
    </row>
    <row r="28" spans="1:15" ht="28.5" x14ac:dyDescent="0.25">
      <c r="A28" s="6" t="s">
        <v>42</v>
      </c>
      <c r="B28" s="6" t="s">
        <v>15</v>
      </c>
      <c r="C28" s="20" t="s">
        <v>84</v>
      </c>
      <c r="D28" s="20" t="s">
        <v>85</v>
      </c>
      <c r="E28" s="21">
        <v>50</v>
      </c>
      <c r="F28" s="21">
        <v>106</v>
      </c>
      <c r="G28" s="22">
        <f t="shared" si="0"/>
        <v>1.1200000000000001</v>
      </c>
      <c r="H28" s="11">
        <v>43556</v>
      </c>
      <c r="I28" s="20">
        <v>2016</v>
      </c>
      <c r="K28" s="12"/>
      <c r="L28" s="12"/>
      <c r="M28" s="12"/>
      <c r="N28" s="12"/>
      <c r="O28" s="12" t="s">
        <v>21</v>
      </c>
    </row>
    <row r="29" spans="1:15" ht="28.5" x14ac:dyDescent="0.25">
      <c r="A29" s="6" t="s">
        <v>42</v>
      </c>
      <c r="B29" s="6" t="s">
        <v>15</v>
      </c>
      <c r="C29" s="20" t="s">
        <v>86</v>
      </c>
      <c r="D29" s="20" t="s">
        <v>87</v>
      </c>
      <c r="E29" s="21">
        <v>55</v>
      </c>
      <c r="F29" s="21">
        <v>93</v>
      </c>
      <c r="G29" s="22">
        <f t="shared" si="0"/>
        <v>0.69090909090909092</v>
      </c>
      <c r="H29" s="11">
        <v>43556</v>
      </c>
      <c r="I29" s="20">
        <v>2016</v>
      </c>
      <c r="K29" s="12"/>
      <c r="L29" s="12"/>
      <c r="M29" s="12"/>
      <c r="N29" s="12" t="s">
        <v>21</v>
      </c>
      <c r="O29" s="12"/>
    </row>
    <row r="30" spans="1:15" ht="28.5" x14ac:dyDescent="0.25">
      <c r="A30" s="6" t="s">
        <v>42</v>
      </c>
      <c r="B30" s="6" t="s">
        <v>15</v>
      </c>
      <c r="C30" s="20" t="s">
        <v>88</v>
      </c>
      <c r="D30" s="20" t="s">
        <v>89</v>
      </c>
      <c r="E30" s="21">
        <v>55</v>
      </c>
      <c r="F30" s="21">
        <v>93</v>
      </c>
      <c r="G30" s="22">
        <f t="shared" si="0"/>
        <v>0.69090909090909092</v>
      </c>
      <c r="H30" s="11">
        <v>43556</v>
      </c>
      <c r="I30" s="20">
        <v>2016</v>
      </c>
      <c r="K30" s="12"/>
      <c r="L30" s="12"/>
      <c r="M30" s="12"/>
      <c r="N30" s="12" t="s">
        <v>21</v>
      </c>
      <c r="O30" s="12"/>
    </row>
    <row r="31" spans="1:15" ht="28.5" x14ac:dyDescent="0.25">
      <c r="A31" s="6" t="s">
        <v>42</v>
      </c>
      <c r="B31" s="6" t="s">
        <v>15</v>
      </c>
      <c r="C31" s="20" t="s">
        <v>90</v>
      </c>
      <c r="D31" s="20" t="s">
        <v>91</v>
      </c>
      <c r="E31" s="21">
        <v>55</v>
      </c>
      <c r="F31" s="21">
        <v>64</v>
      </c>
      <c r="G31" s="22">
        <f t="shared" si="0"/>
        <v>0.16363636363636364</v>
      </c>
      <c r="H31" s="11">
        <v>43556</v>
      </c>
      <c r="I31" s="20">
        <v>2016</v>
      </c>
      <c r="K31" s="12"/>
      <c r="L31" s="12"/>
      <c r="M31" s="12" t="s">
        <v>21</v>
      </c>
      <c r="N31" s="12"/>
      <c r="O31" s="12"/>
    </row>
    <row r="32" spans="1:15" ht="28.5" x14ac:dyDescent="0.25">
      <c r="A32" s="6" t="s">
        <v>42</v>
      </c>
      <c r="B32" s="6" t="s">
        <v>15</v>
      </c>
      <c r="C32" s="20" t="s">
        <v>92</v>
      </c>
      <c r="D32" s="20" t="s">
        <v>93</v>
      </c>
      <c r="E32" s="21">
        <v>220</v>
      </c>
      <c r="F32" s="21">
        <v>229</v>
      </c>
      <c r="G32" s="22">
        <f t="shared" si="0"/>
        <v>4.0909090909090909E-2</v>
      </c>
      <c r="H32" s="11">
        <v>43556</v>
      </c>
      <c r="I32" s="20">
        <v>2016</v>
      </c>
      <c r="K32" s="12"/>
      <c r="L32" s="12" t="s">
        <v>21</v>
      </c>
      <c r="M32" s="12"/>
      <c r="N32" s="12"/>
      <c r="O32" s="12"/>
    </row>
    <row r="33" spans="1:15" x14ac:dyDescent="0.25">
      <c r="A33" s="6" t="s">
        <v>42</v>
      </c>
      <c r="B33" s="6" t="s">
        <v>15</v>
      </c>
      <c r="C33" s="20" t="s">
        <v>94</v>
      </c>
      <c r="D33" s="20" t="s">
        <v>95</v>
      </c>
      <c r="E33" s="21">
        <v>220</v>
      </c>
      <c r="F33" s="21">
        <v>229</v>
      </c>
      <c r="G33" s="22">
        <f t="shared" si="0"/>
        <v>4.0909090909090909E-2</v>
      </c>
      <c r="H33" s="11">
        <v>43556</v>
      </c>
      <c r="I33" s="20">
        <v>2016</v>
      </c>
      <c r="K33" s="12"/>
      <c r="L33" s="12" t="s">
        <v>21</v>
      </c>
      <c r="M33" s="12"/>
      <c r="N33" s="12"/>
      <c r="O33" s="12"/>
    </row>
    <row r="34" spans="1:15" ht="28.5" x14ac:dyDescent="0.25">
      <c r="A34" s="6" t="s">
        <v>42</v>
      </c>
      <c r="B34" s="6" t="s">
        <v>15</v>
      </c>
      <c r="C34" s="20" t="s">
        <v>96</v>
      </c>
      <c r="D34" s="20" t="s">
        <v>97</v>
      </c>
      <c r="E34" s="21">
        <v>220</v>
      </c>
      <c r="F34" s="21">
        <v>229</v>
      </c>
      <c r="G34" s="22">
        <f t="shared" si="0"/>
        <v>4.0909090909090909E-2</v>
      </c>
      <c r="H34" s="11">
        <v>43556</v>
      </c>
      <c r="I34" s="20">
        <v>2016</v>
      </c>
      <c r="K34" s="12"/>
      <c r="L34" s="12" t="s">
        <v>21</v>
      </c>
      <c r="M34" s="12"/>
      <c r="N34" s="12"/>
      <c r="O34" s="12"/>
    </row>
    <row r="35" spans="1:15" ht="28.5" x14ac:dyDescent="0.25">
      <c r="A35" s="6" t="s">
        <v>42</v>
      </c>
      <c r="B35" s="6" t="s">
        <v>15</v>
      </c>
      <c r="C35" s="15" t="s">
        <v>98</v>
      </c>
      <c r="D35" s="24" t="s">
        <v>99</v>
      </c>
      <c r="E35" s="21">
        <v>220</v>
      </c>
      <c r="F35" s="21">
        <v>229</v>
      </c>
      <c r="G35" s="22">
        <f t="shared" si="0"/>
        <v>4.0909090909090909E-2</v>
      </c>
      <c r="H35" s="11">
        <v>43556</v>
      </c>
      <c r="I35" s="24">
        <v>2016</v>
      </c>
      <c r="K35" s="12"/>
      <c r="L35" s="12" t="s">
        <v>21</v>
      </c>
      <c r="M35" s="12"/>
      <c r="N35" s="12"/>
      <c r="O35" s="12"/>
    </row>
    <row r="36" spans="1:15" x14ac:dyDescent="0.25">
      <c r="A36" s="6" t="s">
        <v>42</v>
      </c>
      <c r="B36" s="6" t="s">
        <v>15</v>
      </c>
      <c r="C36" s="20" t="s">
        <v>100</v>
      </c>
      <c r="D36" s="24" t="s">
        <v>62</v>
      </c>
      <c r="E36" s="21">
        <v>30</v>
      </c>
      <c r="F36" s="21">
        <v>31</v>
      </c>
      <c r="G36" s="22">
        <f t="shared" si="0"/>
        <v>3.3333333333333333E-2</v>
      </c>
      <c r="H36" s="11">
        <v>43556</v>
      </c>
      <c r="I36" s="24">
        <v>2016</v>
      </c>
      <c r="K36" s="12"/>
      <c r="L36" s="12" t="s">
        <v>21</v>
      </c>
      <c r="M36" s="12"/>
      <c r="N36" s="12"/>
      <c r="O36" s="12"/>
    </row>
    <row r="37" spans="1:15" ht="57" x14ac:dyDescent="0.25">
      <c r="A37" s="6" t="s">
        <v>42</v>
      </c>
      <c r="B37" s="6" t="s">
        <v>15</v>
      </c>
      <c r="C37" s="20" t="s">
        <v>101</v>
      </c>
      <c r="D37" s="24" t="s">
        <v>102</v>
      </c>
      <c r="E37" s="21">
        <v>30</v>
      </c>
      <c r="F37" s="21">
        <v>31</v>
      </c>
      <c r="G37" s="22">
        <f t="shared" si="0"/>
        <v>3.3333333333333333E-2</v>
      </c>
      <c r="H37" s="11">
        <v>43556</v>
      </c>
      <c r="I37" s="24">
        <v>2016</v>
      </c>
      <c r="K37" s="12"/>
      <c r="L37" s="12" t="s">
        <v>21</v>
      </c>
      <c r="M37" s="12"/>
      <c r="N37" s="12"/>
      <c r="O37" s="12"/>
    </row>
    <row r="38" spans="1:15" x14ac:dyDescent="0.25">
      <c r="A38" s="6" t="s">
        <v>42</v>
      </c>
      <c r="B38" s="6" t="s">
        <v>15</v>
      </c>
      <c r="C38" s="20" t="s">
        <v>103</v>
      </c>
      <c r="D38" s="20" t="s">
        <v>104</v>
      </c>
      <c r="E38" s="21">
        <v>55</v>
      </c>
      <c r="F38" s="21">
        <v>57</v>
      </c>
      <c r="G38" s="22">
        <f t="shared" si="0"/>
        <v>3.6363636363636362E-2</v>
      </c>
      <c r="H38" s="11">
        <v>43556</v>
      </c>
      <c r="I38" s="24">
        <v>2016</v>
      </c>
      <c r="K38" s="12"/>
      <c r="L38" s="12" t="s">
        <v>21</v>
      </c>
      <c r="M38" s="12"/>
      <c r="N38" s="12"/>
      <c r="O38" s="12"/>
    </row>
    <row r="39" spans="1:15" x14ac:dyDescent="0.25">
      <c r="A39" s="6" t="s">
        <v>42</v>
      </c>
      <c r="B39" s="6" t="s">
        <v>15</v>
      </c>
      <c r="C39" s="20" t="s">
        <v>105</v>
      </c>
      <c r="D39" s="20" t="s">
        <v>106</v>
      </c>
      <c r="E39" s="21">
        <v>70</v>
      </c>
      <c r="F39" s="21">
        <v>73</v>
      </c>
      <c r="G39" s="22">
        <f t="shared" si="0"/>
        <v>4.2857142857142858E-2</v>
      </c>
      <c r="H39" s="11">
        <v>43556</v>
      </c>
      <c r="I39" s="24">
        <v>2016</v>
      </c>
      <c r="K39" s="12"/>
      <c r="L39" s="12" t="s">
        <v>21</v>
      </c>
      <c r="M39" s="12"/>
      <c r="N39" s="12"/>
      <c r="O39" s="12"/>
    </row>
    <row r="40" spans="1:15" ht="28.5" x14ac:dyDescent="0.25">
      <c r="A40" s="6" t="s">
        <v>42</v>
      </c>
      <c r="B40" s="6" t="s">
        <v>15</v>
      </c>
      <c r="C40" s="20" t="s">
        <v>107</v>
      </c>
      <c r="D40" s="20" t="s">
        <v>108</v>
      </c>
      <c r="E40" s="21">
        <v>140</v>
      </c>
      <c r="F40" s="21">
        <v>146</v>
      </c>
      <c r="G40" s="22">
        <f t="shared" si="0"/>
        <v>4.2857142857142858E-2</v>
      </c>
      <c r="H40" s="11">
        <v>43556</v>
      </c>
      <c r="I40" s="24">
        <v>2016</v>
      </c>
      <c r="K40" s="12"/>
      <c r="L40" s="12" t="s">
        <v>21</v>
      </c>
      <c r="M40" s="12"/>
      <c r="N40" s="12"/>
      <c r="O40" s="12"/>
    </row>
    <row r="41" spans="1:15" ht="28.5" x14ac:dyDescent="0.25">
      <c r="A41" s="6" t="s">
        <v>42</v>
      </c>
      <c r="B41" s="6" t="s">
        <v>15</v>
      </c>
      <c r="C41" s="20" t="s">
        <v>109</v>
      </c>
      <c r="D41" s="20" t="s">
        <v>110</v>
      </c>
      <c r="E41" s="21">
        <v>140</v>
      </c>
      <c r="F41" s="21">
        <v>146</v>
      </c>
      <c r="G41" s="22">
        <f t="shared" si="0"/>
        <v>4.2857142857142858E-2</v>
      </c>
      <c r="H41" s="11">
        <v>43556</v>
      </c>
      <c r="I41" s="24">
        <v>2016</v>
      </c>
      <c r="K41" s="12"/>
      <c r="L41" s="12" t="s">
        <v>21</v>
      </c>
      <c r="M41" s="12"/>
      <c r="N41" s="12"/>
      <c r="O41" s="12"/>
    </row>
    <row r="42" spans="1:15" ht="42.75" x14ac:dyDescent="0.25">
      <c r="A42" s="6" t="s">
        <v>42</v>
      </c>
      <c r="B42" s="6" t="s">
        <v>15</v>
      </c>
      <c r="C42" s="20" t="s">
        <v>111</v>
      </c>
      <c r="D42" s="24" t="s">
        <v>112</v>
      </c>
      <c r="E42" s="21">
        <v>285</v>
      </c>
      <c r="F42" s="21">
        <v>297</v>
      </c>
      <c r="G42" s="22">
        <f t="shared" si="0"/>
        <v>4.2105263157894736E-2</v>
      </c>
      <c r="H42" s="11">
        <v>43556</v>
      </c>
      <c r="I42" s="24">
        <v>2016</v>
      </c>
      <c r="K42" s="12"/>
      <c r="L42" s="12" t="s">
        <v>21</v>
      </c>
      <c r="M42" s="12"/>
      <c r="N42" s="12"/>
      <c r="O42" s="12"/>
    </row>
    <row r="43" spans="1:15" ht="42.75" x14ac:dyDescent="0.25">
      <c r="A43" s="6" t="s">
        <v>42</v>
      </c>
      <c r="B43" s="6" t="s">
        <v>15</v>
      </c>
      <c r="C43" s="20" t="s">
        <v>113</v>
      </c>
      <c r="D43" s="24" t="s">
        <v>114</v>
      </c>
      <c r="E43" s="21">
        <v>95</v>
      </c>
      <c r="F43" s="21">
        <v>99</v>
      </c>
      <c r="G43" s="22">
        <f t="shared" si="0"/>
        <v>4.2105263157894736E-2</v>
      </c>
      <c r="H43" s="11">
        <v>43556</v>
      </c>
      <c r="I43" s="24">
        <v>2016</v>
      </c>
      <c r="K43" s="12"/>
      <c r="L43" s="12" t="s">
        <v>21</v>
      </c>
      <c r="M43" s="12"/>
      <c r="N43" s="12"/>
      <c r="O43" s="12"/>
    </row>
    <row r="44" spans="1:15" ht="42.75" x14ac:dyDescent="0.25">
      <c r="A44" s="6" t="s">
        <v>42</v>
      </c>
      <c r="B44" s="6" t="s">
        <v>15</v>
      </c>
      <c r="C44" s="20" t="s">
        <v>115</v>
      </c>
      <c r="D44" s="24" t="s">
        <v>116</v>
      </c>
      <c r="E44" s="21">
        <v>175</v>
      </c>
      <c r="F44" s="21">
        <v>183</v>
      </c>
      <c r="G44" s="22">
        <f t="shared" si="0"/>
        <v>4.5714285714285714E-2</v>
      </c>
      <c r="H44" s="11">
        <v>43556</v>
      </c>
      <c r="I44" s="24">
        <v>2016</v>
      </c>
      <c r="K44" s="12"/>
      <c r="L44" s="12" t="s">
        <v>21</v>
      </c>
      <c r="M44" s="12"/>
      <c r="N44" s="12"/>
      <c r="O44" s="12"/>
    </row>
    <row r="45" spans="1:15" ht="42.75" x14ac:dyDescent="0.25">
      <c r="A45" s="6" t="s">
        <v>42</v>
      </c>
      <c r="B45" s="6" t="s">
        <v>15</v>
      </c>
      <c r="C45" s="20" t="s">
        <v>117</v>
      </c>
      <c r="D45" s="24" t="s">
        <v>118</v>
      </c>
      <c r="E45" s="21">
        <v>125</v>
      </c>
      <c r="F45" s="21">
        <v>130</v>
      </c>
      <c r="G45" s="22">
        <f t="shared" si="0"/>
        <v>0.04</v>
      </c>
      <c r="H45" s="11">
        <v>43556</v>
      </c>
      <c r="I45" s="24">
        <v>2016</v>
      </c>
      <c r="K45" s="12"/>
      <c r="L45" s="12" t="s">
        <v>21</v>
      </c>
      <c r="M45" s="12"/>
      <c r="N45" s="12"/>
      <c r="O45" s="12"/>
    </row>
    <row r="46" spans="1:15" x14ac:dyDescent="0.25">
      <c r="A46" s="6" t="s">
        <v>42</v>
      </c>
      <c r="B46" s="6" t="s">
        <v>15</v>
      </c>
      <c r="C46" s="20" t="s">
        <v>119</v>
      </c>
      <c r="D46" s="24" t="s">
        <v>120</v>
      </c>
      <c r="E46" s="21">
        <v>175</v>
      </c>
      <c r="F46" s="21">
        <v>183</v>
      </c>
      <c r="G46" s="22">
        <f t="shared" si="0"/>
        <v>4.5714285714285714E-2</v>
      </c>
      <c r="H46" s="11">
        <v>43556</v>
      </c>
      <c r="I46" s="24">
        <v>2016</v>
      </c>
      <c r="K46" s="12"/>
      <c r="L46" s="12" t="s">
        <v>21</v>
      </c>
      <c r="M46" s="12"/>
      <c r="N46" s="12"/>
      <c r="O46" s="12"/>
    </row>
    <row r="47" spans="1:15" ht="57" x14ac:dyDescent="0.25">
      <c r="A47" s="6" t="s">
        <v>42</v>
      </c>
      <c r="B47" s="6" t="s">
        <v>15</v>
      </c>
      <c r="C47" s="15" t="s">
        <v>121</v>
      </c>
      <c r="D47" s="24" t="s">
        <v>122</v>
      </c>
      <c r="E47" s="21">
        <v>175</v>
      </c>
      <c r="F47" s="21">
        <v>183</v>
      </c>
      <c r="G47" s="22">
        <f t="shared" si="0"/>
        <v>4.5714285714285714E-2</v>
      </c>
      <c r="H47" s="11">
        <v>43556</v>
      </c>
      <c r="I47" s="24">
        <v>2016</v>
      </c>
      <c r="K47" s="12"/>
      <c r="L47" s="12" t="s">
        <v>21</v>
      </c>
      <c r="M47" s="12"/>
      <c r="N47" s="12"/>
      <c r="O47" s="12"/>
    </row>
    <row r="48" spans="1:15" x14ac:dyDescent="0.25">
      <c r="A48" s="6" t="s">
        <v>42</v>
      </c>
      <c r="B48" s="6" t="s">
        <v>15</v>
      </c>
      <c r="C48" s="15" t="s">
        <v>123</v>
      </c>
      <c r="D48" s="24" t="s">
        <v>124</v>
      </c>
      <c r="E48" s="21">
        <v>155</v>
      </c>
      <c r="F48" s="21">
        <v>162</v>
      </c>
      <c r="G48" s="22">
        <f t="shared" si="0"/>
        <v>4.5161290322580643E-2</v>
      </c>
      <c r="H48" s="11">
        <v>43556</v>
      </c>
      <c r="I48" s="24">
        <v>2016</v>
      </c>
      <c r="K48" s="12"/>
      <c r="L48" s="12" t="s">
        <v>21</v>
      </c>
      <c r="M48" s="12"/>
      <c r="N48" s="12"/>
      <c r="O48" s="12"/>
    </row>
    <row r="49" spans="1:15" ht="71.25" x14ac:dyDescent="0.25">
      <c r="A49" s="6" t="s">
        <v>42</v>
      </c>
      <c r="B49" s="6" t="s">
        <v>15</v>
      </c>
      <c r="C49" s="20" t="s">
        <v>125</v>
      </c>
      <c r="D49" s="24" t="s">
        <v>126</v>
      </c>
      <c r="E49" s="21">
        <v>160</v>
      </c>
      <c r="F49" s="21">
        <v>320</v>
      </c>
      <c r="G49" s="22">
        <f t="shared" si="0"/>
        <v>1</v>
      </c>
      <c r="H49" s="11">
        <v>43556</v>
      </c>
      <c r="I49" s="24">
        <v>2016</v>
      </c>
      <c r="K49" s="12"/>
      <c r="L49" s="12"/>
      <c r="M49" s="12"/>
      <c r="N49" s="12" t="s">
        <v>21</v>
      </c>
      <c r="O49" s="12"/>
    </row>
    <row r="50" spans="1:15" ht="42.75" x14ac:dyDescent="0.25">
      <c r="A50" s="6" t="s">
        <v>42</v>
      </c>
      <c r="B50" s="6" t="s">
        <v>15</v>
      </c>
      <c r="C50" s="20" t="s">
        <v>127</v>
      </c>
      <c r="D50" s="20" t="s">
        <v>128</v>
      </c>
      <c r="E50" s="21">
        <v>160</v>
      </c>
      <c r="F50" s="21">
        <v>320</v>
      </c>
      <c r="G50" s="22">
        <f t="shared" si="0"/>
        <v>1</v>
      </c>
      <c r="H50" s="11">
        <v>43556</v>
      </c>
      <c r="I50" s="20">
        <v>2016</v>
      </c>
      <c r="K50" s="12"/>
      <c r="L50" s="12"/>
      <c r="M50" s="12"/>
      <c r="N50" s="12" t="s">
        <v>21</v>
      </c>
      <c r="O50" s="12"/>
    </row>
    <row r="51" spans="1:15" ht="28.5" x14ac:dyDescent="0.25">
      <c r="A51" s="6" t="s">
        <v>42</v>
      </c>
      <c r="B51" s="6" t="s">
        <v>15</v>
      </c>
      <c r="C51" s="20" t="s">
        <v>129</v>
      </c>
      <c r="D51" s="24" t="s">
        <v>130</v>
      </c>
      <c r="E51" s="21">
        <v>160</v>
      </c>
      <c r="F51" s="21">
        <v>167</v>
      </c>
      <c r="G51" s="22">
        <f t="shared" si="0"/>
        <v>4.3749999999999997E-2</v>
      </c>
      <c r="H51" s="11">
        <v>43556</v>
      </c>
      <c r="I51" s="24">
        <v>2016</v>
      </c>
      <c r="K51" s="12"/>
      <c r="L51" s="12" t="s">
        <v>21</v>
      </c>
      <c r="M51" s="12"/>
      <c r="N51" s="12"/>
      <c r="O51" s="12"/>
    </row>
    <row r="52" spans="1:15" x14ac:dyDescent="0.25">
      <c r="A52" s="6" t="s">
        <v>42</v>
      </c>
      <c r="B52" s="6" t="s">
        <v>15</v>
      </c>
      <c r="C52" s="20" t="s">
        <v>131</v>
      </c>
      <c r="D52" s="20" t="s">
        <v>132</v>
      </c>
      <c r="E52" s="21">
        <v>405</v>
      </c>
      <c r="F52" s="21">
        <v>810</v>
      </c>
      <c r="G52" s="22">
        <f t="shared" si="0"/>
        <v>1</v>
      </c>
      <c r="H52" s="11">
        <v>43556</v>
      </c>
      <c r="I52" s="20">
        <v>2016</v>
      </c>
      <c r="K52" s="12"/>
      <c r="L52" s="12"/>
      <c r="M52" s="12"/>
      <c r="N52" s="12" t="s">
        <v>21</v>
      </c>
      <c r="O52" s="12"/>
    </row>
    <row r="53" spans="1:15" ht="28.5" x14ac:dyDescent="0.25">
      <c r="A53" s="6" t="s">
        <v>42</v>
      </c>
      <c r="B53" s="6" t="s">
        <v>15</v>
      </c>
      <c r="C53" s="20" t="s">
        <v>133</v>
      </c>
      <c r="D53" s="24" t="s">
        <v>134</v>
      </c>
      <c r="E53" s="21">
        <v>220</v>
      </c>
      <c r="F53" s="21">
        <v>229</v>
      </c>
      <c r="G53" s="22">
        <f t="shared" si="0"/>
        <v>4.0909090909090909E-2</v>
      </c>
      <c r="H53" s="11">
        <v>43556</v>
      </c>
      <c r="I53" s="24">
        <v>2016</v>
      </c>
      <c r="K53" s="12"/>
      <c r="L53" s="12" t="s">
        <v>21</v>
      </c>
      <c r="M53" s="12"/>
      <c r="N53" s="12"/>
      <c r="O53" s="12"/>
    </row>
    <row r="54" spans="1:15" ht="42.75" x14ac:dyDescent="0.25">
      <c r="A54" s="6" t="s">
        <v>42</v>
      </c>
      <c r="B54" s="6" t="s">
        <v>15</v>
      </c>
      <c r="C54" s="20" t="s">
        <v>135</v>
      </c>
      <c r="D54" s="24" t="s">
        <v>136</v>
      </c>
      <c r="E54" s="21">
        <v>125</v>
      </c>
      <c r="F54" s="21">
        <v>130</v>
      </c>
      <c r="G54" s="22">
        <f t="shared" si="0"/>
        <v>0.04</v>
      </c>
      <c r="H54" s="11">
        <v>43556</v>
      </c>
      <c r="I54" s="24">
        <v>2016</v>
      </c>
      <c r="K54" s="12"/>
      <c r="L54" s="12" t="s">
        <v>21</v>
      </c>
      <c r="M54" s="12"/>
      <c r="N54" s="12"/>
      <c r="O54" s="12"/>
    </row>
    <row r="55" spans="1:15" ht="57" x14ac:dyDescent="0.25">
      <c r="A55" s="6" t="s">
        <v>42</v>
      </c>
      <c r="B55" s="6" t="s">
        <v>15</v>
      </c>
      <c r="C55" s="20" t="s">
        <v>137</v>
      </c>
      <c r="D55" s="24" t="s">
        <v>138</v>
      </c>
      <c r="E55" s="21">
        <v>220</v>
      </c>
      <c r="F55" s="21">
        <v>229</v>
      </c>
      <c r="G55" s="22">
        <f t="shared" si="0"/>
        <v>4.0909090909090909E-2</v>
      </c>
      <c r="H55" s="11">
        <v>43556</v>
      </c>
      <c r="I55" s="24">
        <v>2016</v>
      </c>
      <c r="K55" s="12"/>
      <c r="L55" s="12" t="s">
        <v>21</v>
      </c>
      <c r="M55" s="12"/>
      <c r="N55" s="12"/>
      <c r="O55" s="12"/>
    </row>
    <row r="56" spans="1:15" ht="28.5" x14ac:dyDescent="0.25">
      <c r="A56" s="6" t="s">
        <v>42</v>
      </c>
      <c r="B56" s="6" t="s">
        <v>15</v>
      </c>
      <c r="C56" s="20" t="s">
        <v>139</v>
      </c>
      <c r="D56" s="24" t="s">
        <v>140</v>
      </c>
      <c r="E56" s="21">
        <v>125</v>
      </c>
      <c r="F56" s="21">
        <v>130</v>
      </c>
      <c r="G56" s="22">
        <f t="shared" si="0"/>
        <v>0.04</v>
      </c>
      <c r="H56" s="11">
        <v>43556</v>
      </c>
      <c r="I56" s="24">
        <v>2016</v>
      </c>
      <c r="K56" s="12"/>
      <c r="L56" s="12" t="s">
        <v>21</v>
      </c>
      <c r="M56" s="12"/>
      <c r="N56" s="12"/>
      <c r="O56" s="12"/>
    </row>
    <row r="57" spans="1:15" ht="28.5" x14ac:dyDescent="0.25">
      <c r="A57" s="6" t="s">
        <v>42</v>
      </c>
      <c r="B57" s="6" t="s">
        <v>15</v>
      </c>
      <c r="C57" s="20" t="s">
        <v>76</v>
      </c>
      <c r="D57" s="24" t="s">
        <v>143</v>
      </c>
      <c r="E57" s="6" t="s">
        <v>141</v>
      </c>
      <c r="F57" s="6" t="s">
        <v>142</v>
      </c>
      <c r="G57" s="22">
        <v>0.04</v>
      </c>
      <c r="H57" s="11">
        <v>43556</v>
      </c>
      <c r="I57" s="24">
        <v>2016</v>
      </c>
      <c r="K57" s="12"/>
      <c r="L57" s="12" t="s">
        <v>21</v>
      </c>
      <c r="M57" s="12"/>
      <c r="N57" s="12"/>
      <c r="O57" s="12"/>
    </row>
    <row r="58" spans="1:15" x14ac:dyDescent="0.25">
      <c r="A58" s="6" t="s">
        <v>42</v>
      </c>
      <c r="B58" s="6" t="s">
        <v>15</v>
      </c>
      <c r="C58" s="20" t="s">
        <v>144</v>
      </c>
      <c r="D58" s="24" t="s">
        <v>145</v>
      </c>
      <c r="E58" s="21">
        <v>125</v>
      </c>
      <c r="F58" s="21">
        <v>130</v>
      </c>
      <c r="G58" s="22">
        <f t="shared" si="0"/>
        <v>0.04</v>
      </c>
      <c r="H58" s="11">
        <v>43556</v>
      </c>
      <c r="I58" s="24">
        <v>2016</v>
      </c>
      <c r="K58" s="12"/>
      <c r="L58" s="12" t="s">
        <v>21</v>
      </c>
      <c r="M58" s="12"/>
      <c r="N58" s="12"/>
      <c r="O58" s="12"/>
    </row>
    <row r="59" spans="1:15" ht="28.5" x14ac:dyDescent="0.25">
      <c r="A59" s="6" t="s">
        <v>42</v>
      </c>
      <c r="B59" s="6" t="s">
        <v>15</v>
      </c>
      <c r="C59" s="20" t="s">
        <v>146</v>
      </c>
      <c r="D59" s="24" t="s">
        <v>147</v>
      </c>
      <c r="E59" s="21">
        <v>125</v>
      </c>
      <c r="F59" s="21">
        <v>130</v>
      </c>
      <c r="G59" s="22">
        <f>(F59-E59)/E59</f>
        <v>0.04</v>
      </c>
      <c r="H59" s="11">
        <v>43556</v>
      </c>
      <c r="I59" s="24">
        <v>2016</v>
      </c>
      <c r="K59" s="12"/>
      <c r="L59" s="12" t="s">
        <v>21</v>
      </c>
      <c r="M59" s="12"/>
      <c r="N59" s="12"/>
      <c r="O59" s="12"/>
    </row>
    <row r="60" spans="1:15" ht="28.5" x14ac:dyDescent="0.25">
      <c r="A60" s="6" t="s">
        <v>42</v>
      </c>
      <c r="B60" s="6" t="s">
        <v>15</v>
      </c>
      <c r="C60" s="20" t="s">
        <v>148</v>
      </c>
      <c r="D60" s="20" t="s">
        <v>149</v>
      </c>
      <c r="E60" s="21">
        <v>405</v>
      </c>
      <c r="F60" s="21">
        <v>608</v>
      </c>
      <c r="G60" s="22">
        <f t="shared" si="0"/>
        <v>0.50123456790123455</v>
      </c>
      <c r="H60" s="11">
        <v>43556</v>
      </c>
      <c r="I60" s="20">
        <v>2016</v>
      </c>
      <c r="K60" s="12"/>
      <c r="L60" s="12"/>
      <c r="M60" s="12"/>
      <c r="N60" s="12" t="s">
        <v>21</v>
      </c>
      <c r="O60" s="12"/>
    </row>
    <row r="61" spans="1:15" ht="28.5" x14ac:dyDescent="0.25">
      <c r="A61" s="6" t="s">
        <v>42</v>
      </c>
      <c r="B61" s="6" t="s">
        <v>15</v>
      </c>
      <c r="C61" s="20" t="s">
        <v>76</v>
      </c>
      <c r="D61" s="24" t="s">
        <v>143</v>
      </c>
      <c r="E61" s="21" t="s">
        <v>150</v>
      </c>
      <c r="F61" s="21" t="s">
        <v>151</v>
      </c>
      <c r="G61" s="22">
        <f>99/95-1</f>
        <v>4.2105263157894646E-2</v>
      </c>
      <c r="H61" s="11">
        <v>43556</v>
      </c>
      <c r="I61" s="24">
        <v>2016</v>
      </c>
      <c r="K61" s="12"/>
      <c r="L61" s="12" t="s">
        <v>21</v>
      </c>
      <c r="M61" s="12"/>
      <c r="N61" s="12"/>
      <c r="O61" s="12"/>
    </row>
    <row r="62" spans="1:15" x14ac:dyDescent="0.25">
      <c r="A62" s="6" t="s">
        <v>42</v>
      </c>
      <c r="B62" s="6" t="s">
        <v>15</v>
      </c>
      <c r="C62" s="20" t="s">
        <v>152</v>
      </c>
      <c r="D62" s="24" t="s">
        <v>81</v>
      </c>
      <c r="E62" s="21">
        <v>75</v>
      </c>
      <c r="F62" s="21">
        <v>78</v>
      </c>
      <c r="G62" s="22">
        <f t="shared" si="0"/>
        <v>0.04</v>
      </c>
      <c r="H62" s="11">
        <v>43556</v>
      </c>
      <c r="I62" s="24">
        <v>2016</v>
      </c>
      <c r="K62" s="12"/>
      <c r="L62" s="12" t="s">
        <v>21</v>
      </c>
      <c r="M62" s="12"/>
      <c r="N62" s="12"/>
      <c r="O62" s="12"/>
    </row>
    <row r="63" spans="1:15" ht="28.5" x14ac:dyDescent="0.25">
      <c r="A63" s="6" t="s">
        <v>42</v>
      </c>
      <c r="B63" s="6" t="s">
        <v>15</v>
      </c>
      <c r="C63" s="20" t="s">
        <v>153</v>
      </c>
      <c r="D63" s="24" t="s">
        <v>154</v>
      </c>
      <c r="E63" s="21">
        <v>20</v>
      </c>
      <c r="F63" s="21">
        <v>21</v>
      </c>
      <c r="G63" s="22">
        <f t="shared" si="0"/>
        <v>0.05</v>
      </c>
      <c r="H63" s="11">
        <v>43556</v>
      </c>
      <c r="I63" s="24">
        <v>2016</v>
      </c>
      <c r="K63" s="12"/>
      <c r="L63" s="12" t="s">
        <v>21</v>
      </c>
      <c r="M63" s="12"/>
      <c r="N63" s="12"/>
      <c r="O63" s="12"/>
    </row>
    <row r="64" spans="1:15" ht="42.75" x14ac:dyDescent="0.25">
      <c r="A64" s="6" t="s">
        <v>42</v>
      </c>
      <c r="B64" s="6" t="s">
        <v>15</v>
      </c>
      <c r="C64" s="15" t="s">
        <v>155</v>
      </c>
      <c r="D64" s="24" t="s">
        <v>156</v>
      </c>
      <c r="E64" s="21">
        <v>125</v>
      </c>
      <c r="F64" s="21">
        <v>130</v>
      </c>
      <c r="G64" s="22">
        <f t="shared" si="0"/>
        <v>0.04</v>
      </c>
      <c r="H64" s="11">
        <v>43556</v>
      </c>
      <c r="I64" s="24">
        <v>2016</v>
      </c>
      <c r="K64" s="12"/>
      <c r="L64" s="12" t="s">
        <v>21</v>
      </c>
      <c r="M64" s="12"/>
      <c r="N64" s="12"/>
      <c r="O64" s="12"/>
    </row>
    <row r="65" spans="1:15" ht="42.75" x14ac:dyDescent="0.25">
      <c r="A65" s="6" t="s">
        <v>42</v>
      </c>
      <c r="B65" s="6" t="s">
        <v>15</v>
      </c>
      <c r="C65" s="20" t="s">
        <v>157</v>
      </c>
      <c r="D65" s="24" t="s">
        <v>158</v>
      </c>
      <c r="E65" s="21">
        <v>390</v>
      </c>
      <c r="F65" s="21">
        <v>407</v>
      </c>
      <c r="G65" s="22">
        <f t="shared" si="0"/>
        <v>4.3589743589743588E-2</v>
      </c>
      <c r="H65" s="11">
        <v>43556</v>
      </c>
      <c r="I65" s="24">
        <v>2016</v>
      </c>
      <c r="K65" s="12"/>
      <c r="L65" s="12" t="s">
        <v>21</v>
      </c>
      <c r="M65" s="12"/>
      <c r="N65" s="12"/>
      <c r="O65" s="12"/>
    </row>
    <row r="66" spans="1:15" ht="28.5" x14ac:dyDescent="0.25">
      <c r="A66" s="6" t="s">
        <v>42</v>
      </c>
      <c r="B66" s="6" t="s">
        <v>15</v>
      </c>
      <c r="C66" s="20" t="s">
        <v>159</v>
      </c>
      <c r="D66" s="24" t="s">
        <v>160</v>
      </c>
      <c r="E66" s="21">
        <v>85</v>
      </c>
      <c r="F66" s="21">
        <v>88</v>
      </c>
      <c r="G66" s="22">
        <f t="shared" si="0"/>
        <v>3.5294117647058823E-2</v>
      </c>
      <c r="H66" s="11">
        <v>43556</v>
      </c>
      <c r="I66" s="24">
        <v>2016</v>
      </c>
      <c r="K66" s="12"/>
      <c r="L66" s="12" t="s">
        <v>21</v>
      </c>
      <c r="M66" s="12"/>
      <c r="N66" s="12"/>
      <c r="O66" s="12"/>
    </row>
    <row r="67" spans="1:15" ht="85.5" x14ac:dyDescent="0.25">
      <c r="A67" s="6" t="s">
        <v>42</v>
      </c>
      <c r="B67" s="6" t="s">
        <v>15</v>
      </c>
      <c r="C67" s="20" t="s">
        <v>161</v>
      </c>
      <c r="D67" s="24" t="s">
        <v>162</v>
      </c>
      <c r="E67" s="21">
        <v>210</v>
      </c>
      <c r="F67" s="21">
        <v>219</v>
      </c>
      <c r="G67" s="22">
        <f t="shared" si="0"/>
        <v>4.2857142857142858E-2</v>
      </c>
      <c r="H67" s="11">
        <v>43556</v>
      </c>
      <c r="I67" s="24">
        <v>2016</v>
      </c>
      <c r="K67" s="12"/>
      <c r="L67" s="12" t="s">
        <v>21</v>
      </c>
      <c r="M67" s="12"/>
      <c r="N67" s="12"/>
      <c r="O67" s="12"/>
    </row>
    <row r="68" spans="1:15" ht="42.75" x14ac:dyDescent="0.25">
      <c r="A68" s="6" t="s">
        <v>42</v>
      </c>
      <c r="B68" s="6" t="s">
        <v>15</v>
      </c>
      <c r="C68" s="20" t="s">
        <v>163</v>
      </c>
      <c r="D68" s="24" t="s">
        <v>164</v>
      </c>
      <c r="E68" s="21">
        <v>85</v>
      </c>
      <c r="F68" s="21">
        <v>89</v>
      </c>
      <c r="G68" s="22">
        <f t="shared" si="0"/>
        <v>4.7058823529411764E-2</v>
      </c>
      <c r="H68" s="11">
        <v>43556</v>
      </c>
      <c r="I68" s="24">
        <v>2016</v>
      </c>
      <c r="K68" s="12"/>
      <c r="L68" s="12" t="s">
        <v>21</v>
      </c>
      <c r="M68" s="12"/>
      <c r="N68" s="12"/>
      <c r="O68" s="12"/>
    </row>
    <row r="69" spans="1:15" ht="28.5" x14ac:dyDescent="0.25">
      <c r="A69" s="6" t="s">
        <v>42</v>
      </c>
      <c r="B69" s="6" t="s">
        <v>15</v>
      </c>
      <c r="C69" s="20" t="s">
        <v>165</v>
      </c>
      <c r="D69" s="24" t="s">
        <v>166</v>
      </c>
      <c r="E69" s="21">
        <v>85</v>
      </c>
      <c r="F69" s="21">
        <v>89</v>
      </c>
      <c r="G69" s="22">
        <f t="shared" si="0"/>
        <v>4.7058823529411764E-2</v>
      </c>
      <c r="H69" s="11">
        <v>43556</v>
      </c>
      <c r="I69" s="24">
        <v>2016</v>
      </c>
      <c r="K69" s="12"/>
      <c r="L69" s="12" t="s">
        <v>21</v>
      </c>
      <c r="M69" s="12"/>
      <c r="N69" s="12"/>
      <c r="O69" s="12"/>
    </row>
    <row r="70" spans="1:15" ht="28.5" x14ac:dyDescent="0.25">
      <c r="A70" s="6" t="s">
        <v>42</v>
      </c>
      <c r="B70" s="6" t="s">
        <v>15</v>
      </c>
      <c r="C70" s="20" t="s">
        <v>167</v>
      </c>
      <c r="D70" s="24" t="s">
        <v>168</v>
      </c>
      <c r="E70" s="21">
        <v>25</v>
      </c>
      <c r="F70" s="21">
        <v>26</v>
      </c>
      <c r="G70" s="22">
        <f t="shared" si="0"/>
        <v>0.04</v>
      </c>
      <c r="H70" s="11">
        <v>43556</v>
      </c>
      <c r="I70" s="24">
        <v>2016</v>
      </c>
      <c r="K70" s="12"/>
      <c r="L70" s="12" t="s">
        <v>21</v>
      </c>
      <c r="M70" s="12"/>
      <c r="N70" s="12"/>
      <c r="O70" s="12"/>
    </row>
    <row r="71" spans="1:15" ht="28.5" x14ac:dyDescent="0.25">
      <c r="A71" s="6" t="s">
        <v>42</v>
      </c>
      <c r="B71" s="6" t="s">
        <v>15</v>
      </c>
      <c r="C71" s="20" t="s">
        <v>169</v>
      </c>
      <c r="D71" s="24" t="s">
        <v>170</v>
      </c>
      <c r="E71" s="21">
        <v>60</v>
      </c>
      <c r="F71" s="21">
        <v>63</v>
      </c>
      <c r="G71" s="22">
        <f t="shared" si="0"/>
        <v>0.05</v>
      </c>
      <c r="H71" s="11">
        <v>43556</v>
      </c>
      <c r="I71" s="24">
        <v>2016</v>
      </c>
      <c r="K71" s="12"/>
      <c r="L71" s="12" t="s">
        <v>21</v>
      </c>
      <c r="M71" s="12"/>
      <c r="N71" s="12"/>
      <c r="O71" s="12"/>
    </row>
    <row r="72" spans="1:15" ht="71.25" x14ac:dyDescent="0.25">
      <c r="A72" s="6" t="s">
        <v>42</v>
      </c>
      <c r="B72" s="6" t="s">
        <v>15</v>
      </c>
      <c r="C72" s="20" t="s">
        <v>171</v>
      </c>
      <c r="D72" s="25" t="s">
        <v>172</v>
      </c>
      <c r="E72" s="21">
        <v>95</v>
      </c>
      <c r="F72" s="21">
        <v>99</v>
      </c>
      <c r="G72" s="22">
        <f t="shared" si="0"/>
        <v>4.2105263157894736E-2</v>
      </c>
      <c r="H72" s="11">
        <v>43556</v>
      </c>
      <c r="I72" s="24">
        <v>2016</v>
      </c>
      <c r="K72" s="12"/>
      <c r="L72" s="12" t="s">
        <v>21</v>
      </c>
      <c r="M72" s="12"/>
      <c r="N72" s="12"/>
      <c r="O72" s="12"/>
    </row>
    <row r="73" spans="1:15" ht="71.25" x14ac:dyDescent="0.25">
      <c r="A73" s="6" t="s">
        <v>42</v>
      </c>
      <c r="B73" s="6" t="s">
        <v>15</v>
      </c>
      <c r="C73" s="20" t="s">
        <v>96</v>
      </c>
      <c r="D73" s="25" t="s">
        <v>173</v>
      </c>
      <c r="E73" s="21">
        <v>220</v>
      </c>
      <c r="F73" s="21">
        <v>229</v>
      </c>
      <c r="G73" s="22">
        <f t="shared" ref="G73:G91" si="1">(F73-E73)/E73</f>
        <v>4.0909090909090909E-2</v>
      </c>
      <c r="H73" s="11">
        <v>43556</v>
      </c>
      <c r="I73" s="24">
        <v>2016</v>
      </c>
      <c r="K73" s="12"/>
      <c r="L73" s="12" t="s">
        <v>21</v>
      </c>
      <c r="M73" s="12"/>
      <c r="N73" s="12"/>
      <c r="O73" s="12"/>
    </row>
    <row r="74" spans="1:15" ht="57" x14ac:dyDescent="0.25">
      <c r="A74" s="6" t="s">
        <v>42</v>
      </c>
      <c r="B74" s="6" t="s">
        <v>15</v>
      </c>
      <c r="C74" s="20" t="s">
        <v>174</v>
      </c>
      <c r="D74" s="25" t="s">
        <v>175</v>
      </c>
      <c r="E74" s="21">
        <v>155</v>
      </c>
      <c r="F74" s="21">
        <v>162</v>
      </c>
      <c r="G74" s="22">
        <f t="shared" si="1"/>
        <v>4.5161290322580643E-2</v>
      </c>
      <c r="H74" s="11">
        <v>43556</v>
      </c>
      <c r="I74" s="24">
        <v>2016</v>
      </c>
      <c r="K74" s="12"/>
      <c r="L74" s="12" t="s">
        <v>21</v>
      </c>
      <c r="M74" s="12"/>
      <c r="N74" s="12"/>
      <c r="O74" s="12"/>
    </row>
    <row r="75" spans="1:15" ht="57" x14ac:dyDescent="0.25">
      <c r="A75" s="6" t="s">
        <v>42</v>
      </c>
      <c r="B75" s="6" t="s">
        <v>15</v>
      </c>
      <c r="C75" s="20" t="s">
        <v>176</v>
      </c>
      <c r="D75" s="25" t="s">
        <v>177</v>
      </c>
      <c r="E75" s="21">
        <v>125</v>
      </c>
      <c r="F75" s="21">
        <v>130</v>
      </c>
      <c r="G75" s="22">
        <f t="shared" si="1"/>
        <v>0.04</v>
      </c>
      <c r="H75" s="11">
        <v>43556</v>
      </c>
      <c r="I75" s="24">
        <v>2016</v>
      </c>
      <c r="K75" s="12"/>
      <c r="L75" s="12" t="s">
        <v>21</v>
      </c>
      <c r="M75" s="12"/>
      <c r="N75" s="12"/>
      <c r="O75" s="12"/>
    </row>
    <row r="76" spans="1:15" ht="42.75" x14ac:dyDescent="0.25">
      <c r="A76" s="6" t="s">
        <v>42</v>
      </c>
      <c r="B76" s="6" t="s">
        <v>15</v>
      </c>
      <c r="C76" s="20" t="s">
        <v>178</v>
      </c>
      <c r="D76" s="25" t="s">
        <v>179</v>
      </c>
      <c r="E76" s="21">
        <v>405</v>
      </c>
      <c r="F76" s="21">
        <v>810</v>
      </c>
      <c r="G76" s="22">
        <f t="shared" si="1"/>
        <v>1</v>
      </c>
      <c r="H76" s="11">
        <v>43556</v>
      </c>
      <c r="I76" s="20">
        <v>2016</v>
      </c>
      <c r="K76" s="12"/>
      <c r="L76" s="12"/>
      <c r="M76" s="12"/>
      <c r="N76" s="12" t="s">
        <v>21</v>
      </c>
      <c r="O76" s="12"/>
    </row>
    <row r="77" spans="1:15" ht="28.5" x14ac:dyDescent="0.25">
      <c r="A77" s="6" t="s">
        <v>42</v>
      </c>
      <c r="B77" s="6" t="s">
        <v>15</v>
      </c>
      <c r="C77" s="20" t="s">
        <v>180</v>
      </c>
      <c r="D77" s="25" t="s">
        <v>181</v>
      </c>
      <c r="E77" s="21">
        <v>220</v>
      </c>
      <c r="F77" s="21">
        <v>229</v>
      </c>
      <c r="G77" s="22">
        <f t="shared" si="1"/>
        <v>4.0909090909090909E-2</v>
      </c>
      <c r="H77" s="11">
        <v>43556</v>
      </c>
      <c r="I77" s="24">
        <v>2016</v>
      </c>
      <c r="K77" s="12"/>
      <c r="L77" s="12" t="s">
        <v>21</v>
      </c>
      <c r="M77" s="12"/>
      <c r="N77" s="12"/>
      <c r="O77" s="12"/>
    </row>
    <row r="78" spans="1:15" ht="28.5" x14ac:dyDescent="0.25">
      <c r="A78" s="6" t="s">
        <v>42</v>
      </c>
      <c r="B78" s="6" t="s">
        <v>15</v>
      </c>
      <c r="C78" s="20" t="s">
        <v>182</v>
      </c>
      <c r="D78" s="25" t="s">
        <v>183</v>
      </c>
      <c r="E78" s="21">
        <v>155</v>
      </c>
      <c r="F78" s="21">
        <v>162</v>
      </c>
      <c r="G78" s="22">
        <f t="shared" si="1"/>
        <v>4.5161290322580643E-2</v>
      </c>
      <c r="H78" s="11">
        <v>43556</v>
      </c>
      <c r="I78" s="24">
        <v>2016</v>
      </c>
      <c r="K78" s="12"/>
      <c r="L78" s="12" t="s">
        <v>21</v>
      </c>
      <c r="M78" s="12"/>
      <c r="N78" s="12"/>
      <c r="O78" s="12"/>
    </row>
    <row r="79" spans="1:15" ht="28.5" x14ac:dyDescent="0.25">
      <c r="A79" s="6" t="s">
        <v>42</v>
      </c>
      <c r="B79" s="6" t="s">
        <v>15</v>
      </c>
      <c r="C79" s="20" t="s">
        <v>184</v>
      </c>
      <c r="D79" s="25" t="s">
        <v>185</v>
      </c>
      <c r="E79" s="21">
        <v>125</v>
      </c>
      <c r="F79" s="21">
        <v>130</v>
      </c>
      <c r="G79" s="22">
        <f t="shared" si="1"/>
        <v>0.04</v>
      </c>
      <c r="H79" s="11">
        <v>43556</v>
      </c>
      <c r="I79" s="24">
        <v>2016</v>
      </c>
      <c r="K79" s="12"/>
      <c r="L79" s="12" t="s">
        <v>21</v>
      </c>
      <c r="M79" s="12"/>
      <c r="N79" s="12"/>
      <c r="O79" s="12"/>
    </row>
    <row r="80" spans="1:15" ht="42.75" customHeight="1" x14ac:dyDescent="0.25">
      <c r="A80" s="6" t="s">
        <v>42</v>
      </c>
      <c r="B80" s="6" t="s">
        <v>15</v>
      </c>
      <c r="C80" s="20" t="s">
        <v>186</v>
      </c>
      <c r="D80" s="25" t="s">
        <v>187</v>
      </c>
      <c r="E80" s="21">
        <v>125</v>
      </c>
      <c r="F80" s="21">
        <v>130</v>
      </c>
      <c r="G80" s="22">
        <f t="shared" si="1"/>
        <v>0.04</v>
      </c>
      <c r="H80" s="11">
        <v>43556</v>
      </c>
      <c r="I80" s="24">
        <v>2016</v>
      </c>
      <c r="K80" s="12"/>
      <c r="L80" s="12" t="s">
        <v>21</v>
      </c>
      <c r="M80" s="12"/>
      <c r="N80" s="12"/>
      <c r="O80" s="12"/>
    </row>
    <row r="81" spans="1:15" ht="28.5" x14ac:dyDescent="0.25">
      <c r="A81" s="6" t="s">
        <v>42</v>
      </c>
      <c r="B81" s="6" t="s">
        <v>15</v>
      </c>
      <c r="C81" s="20" t="s">
        <v>188</v>
      </c>
      <c r="D81" s="25" t="s">
        <v>189</v>
      </c>
      <c r="E81" s="21">
        <v>70</v>
      </c>
      <c r="F81" s="21">
        <v>73</v>
      </c>
      <c r="G81" s="22">
        <f>(F81-E81)/E81</f>
        <v>4.2857142857142858E-2</v>
      </c>
      <c r="H81" s="11">
        <v>43556</v>
      </c>
      <c r="I81" s="24">
        <v>2016</v>
      </c>
      <c r="K81" s="12"/>
      <c r="L81" s="12" t="s">
        <v>21</v>
      </c>
      <c r="M81" s="12"/>
      <c r="N81" s="12"/>
      <c r="O81" s="12"/>
    </row>
    <row r="82" spans="1:15" x14ac:dyDescent="0.25">
      <c r="A82" s="6" t="s">
        <v>42</v>
      </c>
      <c r="B82" s="6" t="s">
        <v>15</v>
      </c>
      <c r="C82" s="20" t="s">
        <v>190</v>
      </c>
      <c r="D82" s="20" t="s">
        <v>191</v>
      </c>
      <c r="E82" s="21">
        <v>157</v>
      </c>
      <c r="F82" s="21">
        <v>202</v>
      </c>
      <c r="G82" s="22">
        <f t="shared" si="1"/>
        <v>0.28662420382165604</v>
      </c>
      <c r="H82" s="11">
        <v>43556</v>
      </c>
      <c r="I82" s="26">
        <v>2004</v>
      </c>
      <c r="K82" s="12"/>
      <c r="L82" s="12"/>
      <c r="M82" s="12" t="s">
        <v>21</v>
      </c>
      <c r="N82" s="12"/>
      <c r="O82" s="12"/>
    </row>
    <row r="83" spans="1:15" ht="28.5" x14ac:dyDescent="0.25">
      <c r="A83" s="6" t="s">
        <v>42</v>
      </c>
      <c r="B83" s="6" t="s">
        <v>15</v>
      </c>
      <c r="C83" s="20" t="s">
        <v>192</v>
      </c>
      <c r="D83" s="20" t="s">
        <v>193</v>
      </c>
      <c r="E83" s="21">
        <v>125</v>
      </c>
      <c r="F83" s="21">
        <v>161</v>
      </c>
      <c r="G83" s="22">
        <f t="shared" si="1"/>
        <v>0.28799999999999998</v>
      </c>
      <c r="H83" s="11">
        <v>43556</v>
      </c>
      <c r="I83" s="26">
        <v>2004</v>
      </c>
      <c r="K83" s="12"/>
      <c r="L83" s="12"/>
      <c r="M83" s="12" t="s">
        <v>21</v>
      </c>
      <c r="N83" s="12"/>
      <c r="O83" s="12"/>
    </row>
    <row r="84" spans="1:15" ht="28.5" x14ac:dyDescent="0.25">
      <c r="A84" s="6" t="s">
        <v>42</v>
      </c>
      <c r="B84" s="6" t="s">
        <v>15</v>
      </c>
      <c r="C84" s="20" t="s">
        <v>194</v>
      </c>
      <c r="D84" s="20" t="s">
        <v>195</v>
      </c>
      <c r="E84" s="21">
        <v>157</v>
      </c>
      <c r="F84" s="21">
        <v>202</v>
      </c>
      <c r="G84" s="22">
        <f>(F84-E84)/E84</f>
        <v>0.28662420382165604</v>
      </c>
      <c r="H84" s="11">
        <v>43556</v>
      </c>
      <c r="I84" s="26">
        <v>2004</v>
      </c>
      <c r="K84" s="12"/>
      <c r="L84" s="12"/>
      <c r="M84" s="12" t="s">
        <v>21</v>
      </c>
      <c r="N84" s="12"/>
      <c r="O84" s="12"/>
    </row>
    <row r="85" spans="1:15" ht="28.5" x14ac:dyDescent="0.25">
      <c r="A85" s="6" t="s">
        <v>42</v>
      </c>
      <c r="B85" s="6" t="s">
        <v>15</v>
      </c>
      <c r="C85" s="20" t="s">
        <v>196</v>
      </c>
      <c r="D85" s="20" t="s">
        <v>197</v>
      </c>
      <c r="E85" s="21">
        <v>280</v>
      </c>
      <c r="F85" s="21">
        <v>420</v>
      </c>
      <c r="G85" s="22">
        <f t="shared" si="1"/>
        <v>0.5</v>
      </c>
      <c r="H85" s="11">
        <v>43556</v>
      </c>
      <c r="I85" s="26">
        <v>2000</v>
      </c>
      <c r="K85" s="12"/>
      <c r="L85" s="12"/>
      <c r="M85" s="12" t="s">
        <v>21</v>
      </c>
      <c r="N85" s="12"/>
      <c r="O85" s="12"/>
    </row>
    <row r="86" spans="1:15" x14ac:dyDescent="0.25">
      <c r="A86" s="6" t="s">
        <v>42</v>
      </c>
      <c r="B86" s="6" t="s">
        <v>15</v>
      </c>
      <c r="C86" s="20" t="s">
        <v>198</v>
      </c>
      <c r="D86" s="20" t="s">
        <v>199</v>
      </c>
      <c r="E86" s="21">
        <v>19</v>
      </c>
      <c r="F86" s="21">
        <v>31</v>
      </c>
      <c r="G86" s="22">
        <f>(F86-E86)/E86</f>
        <v>0.63157894736842102</v>
      </c>
      <c r="H86" s="11">
        <v>43556</v>
      </c>
      <c r="I86" s="26">
        <v>2004</v>
      </c>
      <c r="K86" s="12"/>
      <c r="L86" s="12"/>
      <c r="M86" s="12"/>
      <c r="N86" s="12" t="s">
        <v>21</v>
      </c>
      <c r="O86" s="12"/>
    </row>
    <row r="87" spans="1:15" ht="28.5" x14ac:dyDescent="0.25">
      <c r="A87" s="6" t="s">
        <v>42</v>
      </c>
      <c r="B87" s="6" t="s">
        <v>15</v>
      </c>
      <c r="C87" s="20" t="s">
        <v>200</v>
      </c>
      <c r="D87" s="20" t="s">
        <v>201</v>
      </c>
      <c r="E87" s="21">
        <v>19</v>
      </c>
      <c r="F87" s="21">
        <v>24</v>
      </c>
      <c r="G87" s="22">
        <f t="shared" si="1"/>
        <v>0.26315789473684209</v>
      </c>
      <c r="H87" s="11">
        <v>43556</v>
      </c>
      <c r="I87" s="26">
        <v>2004</v>
      </c>
      <c r="K87" s="12"/>
      <c r="L87" s="12"/>
      <c r="M87" s="12" t="s">
        <v>21</v>
      </c>
      <c r="N87" s="12"/>
      <c r="O87" s="12"/>
    </row>
    <row r="88" spans="1:15" ht="28.5" x14ac:dyDescent="0.25">
      <c r="A88" s="6" t="s">
        <v>42</v>
      </c>
      <c r="B88" s="6" t="s">
        <v>15</v>
      </c>
      <c r="C88" s="20" t="s">
        <v>76</v>
      </c>
      <c r="D88" s="20" t="s">
        <v>203</v>
      </c>
      <c r="E88" s="21" t="s">
        <v>202</v>
      </c>
      <c r="F88" s="21" t="s">
        <v>78</v>
      </c>
      <c r="G88" s="22">
        <f>99/65-1</f>
        <v>0.52307692307692299</v>
      </c>
      <c r="H88" s="11">
        <v>43556</v>
      </c>
      <c r="I88" s="26">
        <v>2004</v>
      </c>
      <c r="K88" s="12"/>
      <c r="L88" s="12"/>
      <c r="M88" s="12"/>
      <c r="N88" s="12" t="s">
        <v>21</v>
      </c>
      <c r="O88" s="12"/>
    </row>
    <row r="89" spans="1:15" ht="57" x14ac:dyDescent="0.25">
      <c r="A89" s="6" t="s">
        <v>42</v>
      </c>
      <c r="B89" s="6" t="s">
        <v>15</v>
      </c>
      <c r="C89" s="15" t="s">
        <v>204</v>
      </c>
      <c r="D89" s="20" t="s">
        <v>205</v>
      </c>
      <c r="E89" s="21">
        <v>90</v>
      </c>
      <c r="F89" s="21">
        <v>126</v>
      </c>
      <c r="G89" s="22">
        <f t="shared" si="1"/>
        <v>0.4</v>
      </c>
      <c r="H89" s="11">
        <v>43556</v>
      </c>
      <c r="I89" s="26">
        <v>2000</v>
      </c>
      <c r="K89" s="12"/>
      <c r="L89" s="12"/>
      <c r="M89" s="12" t="s">
        <v>21</v>
      </c>
      <c r="N89" s="12"/>
      <c r="O89" s="12"/>
    </row>
    <row r="90" spans="1:15" ht="28.5" x14ac:dyDescent="0.25">
      <c r="A90" s="6" t="s">
        <v>42</v>
      </c>
      <c r="B90" s="6" t="s">
        <v>15</v>
      </c>
      <c r="C90" s="15" t="s">
        <v>206</v>
      </c>
      <c r="D90" s="20" t="s">
        <v>207</v>
      </c>
      <c r="E90" s="21">
        <v>90</v>
      </c>
      <c r="F90" s="21">
        <v>126</v>
      </c>
      <c r="G90" s="22">
        <f t="shared" si="1"/>
        <v>0.4</v>
      </c>
      <c r="H90" s="11">
        <v>43556</v>
      </c>
      <c r="I90" s="26">
        <v>2000</v>
      </c>
      <c r="K90" s="12"/>
      <c r="L90" s="12"/>
      <c r="M90" s="12" t="s">
        <v>21</v>
      </c>
      <c r="N90" s="12"/>
      <c r="O90" s="12"/>
    </row>
    <row r="91" spans="1:15" ht="28.5" x14ac:dyDescent="0.25">
      <c r="A91" s="6" t="s">
        <v>42</v>
      </c>
      <c r="B91" s="6" t="s">
        <v>15</v>
      </c>
      <c r="C91" s="20" t="s">
        <v>148</v>
      </c>
      <c r="D91" s="20" t="s">
        <v>149</v>
      </c>
      <c r="E91" s="21">
        <v>405</v>
      </c>
      <c r="F91" s="21">
        <v>608</v>
      </c>
      <c r="G91" s="22">
        <f t="shared" si="1"/>
        <v>0.50123456790123455</v>
      </c>
      <c r="H91" s="11">
        <v>43556</v>
      </c>
      <c r="I91" s="26">
        <v>2016</v>
      </c>
      <c r="K91" s="12"/>
      <c r="L91" s="12"/>
      <c r="M91" s="12"/>
      <c r="N91" s="12" t="s">
        <v>21</v>
      </c>
      <c r="O91" s="12"/>
    </row>
    <row r="92" spans="1:15" ht="57" hidden="1" x14ac:dyDescent="0.25">
      <c r="A92" s="6" t="s">
        <v>42</v>
      </c>
      <c r="B92" s="20" t="s">
        <v>208</v>
      </c>
      <c r="C92" s="20" t="s">
        <v>209</v>
      </c>
      <c r="D92" s="20" t="s">
        <v>210</v>
      </c>
      <c r="E92" s="21" t="s">
        <v>40</v>
      </c>
      <c r="F92" s="21">
        <v>150</v>
      </c>
      <c r="G92" s="16" t="s">
        <v>40</v>
      </c>
      <c r="H92" s="27">
        <v>43586</v>
      </c>
      <c r="I92" s="20" t="s">
        <v>40</v>
      </c>
      <c r="K92" s="12"/>
      <c r="L92" s="12"/>
      <c r="M92" s="12"/>
      <c r="N92" s="12"/>
      <c r="O92" s="12"/>
    </row>
    <row r="93" spans="1:15" hidden="1" x14ac:dyDescent="0.25">
      <c r="A93" s="6" t="s">
        <v>42</v>
      </c>
      <c r="B93" s="20" t="s">
        <v>38</v>
      </c>
      <c r="C93" s="20" t="s">
        <v>211</v>
      </c>
      <c r="D93" s="20" t="s">
        <v>213</v>
      </c>
      <c r="E93" s="21" t="s">
        <v>212</v>
      </c>
      <c r="F93" s="17" t="s">
        <v>40</v>
      </c>
      <c r="G93" s="16" t="s">
        <v>40</v>
      </c>
      <c r="H93" s="27">
        <v>43617</v>
      </c>
      <c r="I93" s="27">
        <v>43709</v>
      </c>
      <c r="K93" s="12"/>
      <c r="L93" s="12"/>
      <c r="M93" s="12"/>
      <c r="N93" s="12"/>
      <c r="O93" s="12"/>
    </row>
    <row r="94" spans="1:15" ht="42.75" x14ac:dyDescent="0.25">
      <c r="A94" s="20" t="s">
        <v>214</v>
      </c>
      <c r="B94" s="6" t="s">
        <v>15</v>
      </c>
      <c r="C94" s="16" t="s">
        <v>215</v>
      </c>
      <c r="D94" s="20"/>
      <c r="E94" s="19" t="s">
        <v>216</v>
      </c>
      <c r="F94" s="16" t="s">
        <v>217</v>
      </c>
      <c r="G94" s="28" t="s">
        <v>218</v>
      </c>
      <c r="H94" s="29">
        <v>43556</v>
      </c>
      <c r="I94" s="66" t="s">
        <v>40</v>
      </c>
      <c r="K94" s="12"/>
      <c r="L94" s="12"/>
      <c r="M94" s="12"/>
      <c r="N94" s="12"/>
      <c r="O94" s="12"/>
    </row>
    <row r="95" spans="1:15" ht="42.75" x14ac:dyDescent="0.25">
      <c r="A95" s="6" t="s">
        <v>42</v>
      </c>
      <c r="B95" s="20" t="s">
        <v>15</v>
      </c>
      <c r="C95" s="20" t="s">
        <v>219</v>
      </c>
      <c r="D95" s="20" t="s">
        <v>220</v>
      </c>
      <c r="E95" s="21">
        <v>35</v>
      </c>
      <c r="F95" s="21">
        <v>45</v>
      </c>
      <c r="G95" s="30">
        <f>F95/E95-1</f>
        <v>0.28571428571428581</v>
      </c>
      <c r="H95" s="29">
        <v>43556</v>
      </c>
      <c r="I95" s="27">
        <v>43191</v>
      </c>
      <c r="K95" s="12"/>
      <c r="L95" s="12"/>
      <c r="M95" s="12" t="s">
        <v>21</v>
      </c>
      <c r="N95" s="12"/>
      <c r="O95" s="12"/>
    </row>
    <row r="96" spans="1:15" ht="28.5" x14ac:dyDescent="0.25">
      <c r="A96" s="20" t="s">
        <v>221</v>
      </c>
      <c r="B96" s="16" t="s">
        <v>15</v>
      </c>
      <c r="C96" s="19" t="s">
        <v>222</v>
      </c>
      <c r="D96" s="19" t="s">
        <v>223</v>
      </c>
      <c r="E96" s="21">
        <v>25</v>
      </c>
      <c r="F96" s="21">
        <v>41</v>
      </c>
      <c r="G96" s="31">
        <f t="shared" ref="G96:G102" si="2">(F96-E96)/E96</f>
        <v>0.64</v>
      </c>
      <c r="H96" s="32">
        <v>43647</v>
      </c>
      <c r="I96" s="6">
        <v>2008</v>
      </c>
      <c r="K96" s="12"/>
      <c r="L96" s="12"/>
      <c r="M96" s="12"/>
      <c r="N96" s="12" t="s">
        <v>21</v>
      </c>
      <c r="O96" s="12"/>
    </row>
    <row r="97" spans="1:15" ht="28.5" x14ac:dyDescent="0.25">
      <c r="A97" s="20" t="s">
        <v>221</v>
      </c>
      <c r="B97" s="16" t="s">
        <v>15</v>
      </c>
      <c r="C97" s="19" t="s">
        <v>224</v>
      </c>
      <c r="D97" s="19" t="s">
        <v>225</v>
      </c>
      <c r="E97" s="21">
        <v>4.43</v>
      </c>
      <c r="F97" s="21">
        <v>9.73</v>
      </c>
      <c r="G97" s="31">
        <f t="shared" si="2"/>
        <v>1.196388261851016</v>
      </c>
      <c r="H97" s="32">
        <v>43647</v>
      </c>
      <c r="I97" s="6">
        <v>2008</v>
      </c>
      <c r="K97" s="12"/>
      <c r="L97" s="12"/>
      <c r="M97" s="12"/>
      <c r="N97" s="12"/>
      <c r="O97" s="12" t="s">
        <v>21</v>
      </c>
    </row>
    <row r="98" spans="1:15" x14ac:dyDescent="0.25">
      <c r="A98" s="20" t="s">
        <v>221</v>
      </c>
      <c r="B98" s="16" t="s">
        <v>15</v>
      </c>
      <c r="C98" s="19" t="s">
        <v>226</v>
      </c>
      <c r="D98" s="19" t="s">
        <v>227</v>
      </c>
      <c r="E98" s="21">
        <v>23.45</v>
      </c>
      <c r="F98" s="21">
        <v>57.52</v>
      </c>
      <c r="G98" s="31">
        <f t="shared" si="2"/>
        <v>1.4528784648187636</v>
      </c>
      <c r="H98" s="32">
        <v>43647</v>
      </c>
      <c r="I98" s="6">
        <v>2008</v>
      </c>
      <c r="K98" s="12"/>
      <c r="L98" s="12"/>
      <c r="M98" s="12"/>
      <c r="N98" s="12"/>
      <c r="O98" s="12" t="s">
        <v>21</v>
      </c>
    </row>
    <row r="99" spans="1:15" ht="28.5" x14ac:dyDescent="0.25">
      <c r="A99" s="20" t="s">
        <v>221</v>
      </c>
      <c r="B99" s="16" t="s">
        <v>15</v>
      </c>
      <c r="C99" s="19" t="s">
        <v>228</v>
      </c>
      <c r="D99" s="19" t="s">
        <v>229</v>
      </c>
      <c r="E99" s="21">
        <v>37.39</v>
      </c>
      <c r="F99" s="21">
        <v>52.21</v>
      </c>
      <c r="G99" s="31">
        <f t="shared" si="2"/>
        <v>0.39636266381385399</v>
      </c>
      <c r="H99" s="32">
        <v>43647</v>
      </c>
      <c r="I99" s="6">
        <v>2008</v>
      </c>
      <c r="K99" s="12"/>
      <c r="L99" s="12"/>
      <c r="M99" s="12" t="s">
        <v>21</v>
      </c>
      <c r="N99" s="12"/>
      <c r="O99" s="12"/>
    </row>
    <row r="100" spans="1:15" x14ac:dyDescent="0.25">
      <c r="A100" s="20" t="s">
        <v>221</v>
      </c>
      <c r="B100" s="16" t="s">
        <v>15</v>
      </c>
      <c r="C100" s="19" t="s">
        <v>230</v>
      </c>
      <c r="D100" s="19" t="s">
        <v>231</v>
      </c>
      <c r="E100" s="21">
        <v>500</v>
      </c>
      <c r="F100" s="21">
        <v>794.69</v>
      </c>
      <c r="G100" s="31">
        <f t="shared" si="2"/>
        <v>0.58938000000000013</v>
      </c>
      <c r="H100" s="32">
        <v>43647</v>
      </c>
      <c r="I100" s="6">
        <v>2008</v>
      </c>
      <c r="K100" s="12"/>
      <c r="L100" s="12"/>
      <c r="M100" s="12"/>
      <c r="N100" s="12" t="s">
        <v>21</v>
      </c>
      <c r="O100" s="12"/>
    </row>
    <row r="101" spans="1:15" x14ac:dyDescent="0.25">
      <c r="A101" s="20" t="s">
        <v>221</v>
      </c>
      <c r="B101" s="16" t="s">
        <v>15</v>
      </c>
      <c r="C101" s="19" t="s">
        <v>232</v>
      </c>
      <c r="D101" s="19" t="s">
        <v>233</v>
      </c>
      <c r="E101" s="21">
        <v>1000</v>
      </c>
      <c r="F101" s="21">
        <v>1527.43</v>
      </c>
      <c r="G101" s="31">
        <f t="shared" si="2"/>
        <v>0.52743000000000007</v>
      </c>
      <c r="H101" s="32">
        <v>43647</v>
      </c>
      <c r="I101" s="6">
        <v>2008</v>
      </c>
      <c r="K101" s="12"/>
      <c r="L101" s="12"/>
      <c r="M101" s="12"/>
      <c r="N101" s="12" t="s">
        <v>21</v>
      </c>
      <c r="O101" s="12"/>
    </row>
    <row r="102" spans="1:15" ht="42.75" x14ac:dyDescent="0.25">
      <c r="A102" s="20" t="s">
        <v>221</v>
      </c>
      <c r="B102" s="16" t="s">
        <v>15</v>
      </c>
      <c r="C102" s="19" t="s">
        <v>234</v>
      </c>
      <c r="D102" s="19" t="s">
        <v>235</v>
      </c>
      <c r="E102" s="21">
        <v>11065</v>
      </c>
      <c r="F102" s="21">
        <v>14550</v>
      </c>
      <c r="G102" s="31">
        <f t="shared" si="2"/>
        <v>0.3149570718481699</v>
      </c>
      <c r="H102" s="32">
        <v>43831</v>
      </c>
      <c r="I102" s="32">
        <v>42005</v>
      </c>
      <c r="K102" s="12"/>
      <c r="L102" s="12"/>
      <c r="M102" s="12" t="s">
        <v>21</v>
      </c>
      <c r="N102" s="12"/>
      <c r="O102" s="12"/>
    </row>
    <row r="103" spans="1:15" ht="71.25" x14ac:dyDescent="0.25">
      <c r="A103" s="20" t="s">
        <v>221</v>
      </c>
      <c r="B103" s="16" t="s">
        <v>15</v>
      </c>
      <c r="C103" s="19" t="s">
        <v>236</v>
      </c>
      <c r="D103" s="19" t="s">
        <v>238</v>
      </c>
      <c r="E103" s="33" t="s">
        <v>237</v>
      </c>
      <c r="F103" s="33" t="s">
        <v>237</v>
      </c>
      <c r="G103" s="19" t="s">
        <v>237</v>
      </c>
      <c r="H103" s="32">
        <v>43831</v>
      </c>
      <c r="I103" s="32">
        <v>43101</v>
      </c>
      <c r="K103" s="12"/>
      <c r="L103" s="12"/>
      <c r="M103" s="12" t="s">
        <v>21</v>
      </c>
      <c r="N103" s="12"/>
      <c r="O103" s="12"/>
    </row>
    <row r="104" spans="1:15" ht="42.75" x14ac:dyDescent="0.25">
      <c r="A104" s="20" t="s">
        <v>239</v>
      </c>
      <c r="B104" s="6" t="s">
        <v>15</v>
      </c>
      <c r="C104" s="34" t="s">
        <v>240</v>
      </c>
      <c r="D104" s="19" t="s">
        <v>241</v>
      </c>
      <c r="E104" s="35">
        <v>5928</v>
      </c>
      <c r="F104" s="36">
        <v>6866</v>
      </c>
      <c r="G104" s="31">
        <f>F104/E104-1</f>
        <v>0.15823211875843457</v>
      </c>
      <c r="H104" s="37">
        <v>43709</v>
      </c>
      <c r="I104" s="37">
        <v>43344</v>
      </c>
      <c r="K104" s="12"/>
      <c r="L104" s="12"/>
      <c r="M104" s="12" t="s">
        <v>21</v>
      </c>
      <c r="N104" s="12"/>
      <c r="O104" s="12"/>
    </row>
    <row r="105" spans="1:15" ht="42.75" x14ac:dyDescent="0.25">
      <c r="A105" s="20" t="s">
        <v>242</v>
      </c>
      <c r="B105" s="6" t="s">
        <v>15</v>
      </c>
      <c r="C105" s="58" t="s">
        <v>243</v>
      </c>
      <c r="D105" s="58" t="s">
        <v>244</v>
      </c>
      <c r="E105" s="59">
        <v>2.1</v>
      </c>
      <c r="F105" s="60">
        <v>2.2000000000000002</v>
      </c>
      <c r="G105" s="31">
        <f>(F105/E105)-1</f>
        <v>4.7619047619047672E-2</v>
      </c>
      <c r="H105" s="61">
        <v>43773</v>
      </c>
      <c r="I105" s="61">
        <v>43409</v>
      </c>
      <c r="K105" s="12"/>
      <c r="L105" s="12" t="s">
        <v>21</v>
      </c>
      <c r="M105" s="12"/>
      <c r="N105" s="12"/>
      <c r="O105" s="12"/>
    </row>
    <row r="106" spans="1:15" ht="57" x14ac:dyDescent="0.25">
      <c r="A106" s="20" t="s">
        <v>242</v>
      </c>
      <c r="B106" s="6" t="s">
        <v>15</v>
      </c>
      <c r="C106" s="20" t="s">
        <v>245</v>
      </c>
      <c r="D106" s="20" t="s">
        <v>246</v>
      </c>
      <c r="E106" s="59">
        <v>30.05</v>
      </c>
      <c r="F106" s="60">
        <v>30.4</v>
      </c>
      <c r="G106" s="31">
        <f>(F106/E106)-1</f>
        <v>1.1647254575707144E-2</v>
      </c>
      <c r="H106" s="61">
        <v>43773</v>
      </c>
      <c r="I106" s="61">
        <v>43409</v>
      </c>
      <c r="K106" s="12" t="s">
        <v>21</v>
      </c>
      <c r="L106" s="12"/>
      <c r="M106" s="12"/>
      <c r="N106" s="12"/>
      <c r="O106" s="12"/>
    </row>
    <row r="107" spans="1:15" ht="71.25" x14ac:dyDescent="0.25">
      <c r="A107" s="20" t="s">
        <v>242</v>
      </c>
      <c r="B107" s="6" t="s">
        <v>15</v>
      </c>
      <c r="C107" s="58" t="s">
        <v>247</v>
      </c>
      <c r="D107" s="58" t="s">
        <v>248</v>
      </c>
      <c r="E107" s="59">
        <v>64.400000000000006</v>
      </c>
      <c r="F107" s="60">
        <v>65.05</v>
      </c>
      <c r="G107" s="31">
        <f>(F107/E107)-1</f>
        <v>1.0093167701863193E-2</v>
      </c>
      <c r="H107" s="61">
        <v>43773</v>
      </c>
      <c r="I107" s="61">
        <v>43409</v>
      </c>
      <c r="K107" s="12" t="s">
        <v>21</v>
      </c>
      <c r="L107" s="12"/>
      <c r="M107" s="12"/>
      <c r="N107" s="12"/>
      <c r="O107" s="12"/>
    </row>
    <row r="108" spans="1:15" ht="57" x14ac:dyDescent="0.25">
      <c r="A108" s="20" t="s">
        <v>242</v>
      </c>
      <c r="B108" s="6" t="s">
        <v>15</v>
      </c>
      <c r="C108" s="58" t="s">
        <v>249</v>
      </c>
      <c r="D108" s="58" t="s">
        <v>250</v>
      </c>
      <c r="E108" s="59">
        <v>11.3</v>
      </c>
      <c r="F108" s="60">
        <v>11.4</v>
      </c>
      <c r="G108" s="31">
        <f>(F108/E108)-1</f>
        <v>8.8495575221239076E-3</v>
      </c>
      <c r="H108" s="61">
        <v>43773</v>
      </c>
      <c r="I108" s="61">
        <v>43409</v>
      </c>
      <c r="K108" s="12" t="s">
        <v>21</v>
      </c>
      <c r="L108" s="12"/>
      <c r="M108" s="12"/>
      <c r="N108" s="12"/>
      <c r="O108" s="12"/>
    </row>
    <row r="109" spans="1:15" ht="71.25" x14ac:dyDescent="0.25">
      <c r="A109" s="20" t="s">
        <v>242</v>
      </c>
      <c r="B109" s="6" t="s">
        <v>15</v>
      </c>
      <c r="C109" s="58" t="s">
        <v>251</v>
      </c>
      <c r="D109" s="58" t="s">
        <v>255</v>
      </c>
      <c r="E109" s="59" t="s">
        <v>252</v>
      </c>
      <c r="F109" s="62" t="s">
        <v>253</v>
      </c>
      <c r="G109" s="31" t="s">
        <v>254</v>
      </c>
      <c r="H109" s="61">
        <v>43773</v>
      </c>
      <c r="I109" s="61">
        <v>43409</v>
      </c>
      <c r="K109" s="12" t="s">
        <v>21</v>
      </c>
      <c r="L109" s="12"/>
      <c r="M109" s="12"/>
      <c r="N109" s="12"/>
      <c r="O109" s="12"/>
    </row>
    <row r="110" spans="1:15" ht="142.5" x14ac:dyDescent="0.25">
      <c r="A110" s="20" t="s">
        <v>242</v>
      </c>
      <c r="B110" s="6" t="s">
        <v>15</v>
      </c>
      <c r="C110" s="58" t="s">
        <v>256</v>
      </c>
      <c r="D110" s="58" t="s">
        <v>257</v>
      </c>
      <c r="E110" s="59">
        <v>15</v>
      </c>
      <c r="F110" s="60">
        <v>15.2</v>
      </c>
      <c r="G110" s="31">
        <f t="shared" ref="G110:G122" si="3">(F110/E110)-1</f>
        <v>1.3333333333333197E-2</v>
      </c>
      <c r="H110" s="61">
        <v>43773</v>
      </c>
      <c r="I110" s="61">
        <v>43409</v>
      </c>
      <c r="K110" s="12" t="s">
        <v>21</v>
      </c>
      <c r="L110" s="12"/>
      <c r="M110" s="12"/>
      <c r="N110" s="12"/>
      <c r="O110" s="12"/>
    </row>
    <row r="111" spans="1:15" ht="128.25" x14ac:dyDescent="0.25">
      <c r="A111" s="20" t="s">
        <v>242</v>
      </c>
      <c r="B111" s="6" t="s">
        <v>15</v>
      </c>
      <c r="C111" s="58" t="s">
        <v>258</v>
      </c>
      <c r="D111" s="58" t="s">
        <v>259</v>
      </c>
      <c r="E111" s="59">
        <v>11.8</v>
      </c>
      <c r="F111" s="60">
        <v>11.95</v>
      </c>
      <c r="G111" s="31">
        <f t="shared" si="3"/>
        <v>1.2711864406779627E-2</v>
      </c>
      <c r="H111" s="61">
        <v>43773</v>
      </c>
      <c r="I111" s="61">
        <v>43409</v>
      </c>
      <c r="K111" s="12" t="s">
        <v>21</v>
      </c>
      <c r="L111" s="12"/>
      <c r="M111" s="12"/>
      <c r="N111" s="12"/>
      <c r="O111" s="12"/>
    </row>
    <row r="112" spans="1:15" ht="42.75" x14ac:dyDescent="0.25">
      <c r="A112" s="20" t="s">
        <v>242</v>
      </c>
      <c r="B112" s="6" t="s">
        <v>15</v>
      </c>
      <c r="C112" s="20" t="s">
        <v>260</v>
      </c>
      <c r="D112" s="58" t="s">
        <v>261</v>
      </c>
      <c r="E112" s="59">
        <v>1.05</v>
      </c>
      <c r="F112" s="60">
        <v>1.1000000000000001</v>
      </c>
      <c r="G112" s="31">
        <f t="shared" si="3"/>
        <v>4.7619047619047672E-2</v>
      </c>
      <c r="H112" s="61">
        <v>43773</v>
      </c>
      <c r="I112" s="61">
        <v>43409</v>
      </c>
      <c r="K112" s="12"/>
      <c r="L112" s="12" t="s">
        <v>21</v>
      </c>
      <c r="M112" s="12"/>
      <c r="N112" s="12"/>
      <c r="O112" s="12"/>
    </row>
    <row r="113" spans="1:15" ht="42.75" x14ac:dyDescent="0.25">
      <c r="A113" s="20" t="s">
        <v>242</v>
      </c>
      <c r="B113" s="6" t="s">
        <v>15</v>
      </c>
      <c r="C113" s="58" t="s">
        <v>262</v>
      </c>
      <c r="D113" s="58" t="s">
        <v>263</v>
      </c>
      <c r="E113" s="59">
        <v>1.05</v>
      </c>
      <c r="F113" s="60">
        <v>1.1000000000000001</v>
      </c>
      <c r="G113" s="31">
        <f t="shared" si="3"/>
        <v>4.7619047619047672E-2</v>
      </c>
      <c r="H113" s="61">
        <v>43773</v>
      </c>
      <c r="I113" s="61">
        <v>43409</v>
      </c>
      <c r="K113" s="12"/>
      <c r="L113" s="12" t="s">
        <v>21</v>
      </c>
      <c r="M113" s="12"/>
      <c r="N113" s="12"/>
      <c r="O113" s="12"/>
    </row>
    <row r="114" spans="1:15" ht="85.5" x14ac:dyDescent="0.25">
      <c r="A114" s="20" t="s">
        <v>242</v>
      </c>
      <c r="B114" s="6" t="s">
        <v>15</v>
      </c>
      <c r="C114" s="58" t="s">
        <v>264</v>
      </c>
      <c r="D114" s="58" t="s">
        <v>265</v>
      </c>
      <c r="E114" s="59">
        <v>30.05</v>
      </c>
      <c r="F114" s="60">
        <v>30.35</v>
      </c>
      <c r="G114" s="31">
        <f t="shared" si="3"/>
        <v>9.9833610648918381E-3</v>
      </c>
      <c r="H114" s="61">
        <v>43773</v>
      </c>
      <c r="I114" s="61">
        <v>43409</v>
      </c>
      <c r="K114" s="12" t="s">
        <v>21</v>
      </c>
      <c r="L114" s="12"/>
      <c r="M114" s="12"/>
      <c r="N114" s="12"/>
      <c r="O114" s="12"/>
    </row>
    <row r="115" spans="1:15" ht="71.25" x14ac:dyDescent="0.25">
      <c r="A115" s="20" t="s">
        <v>242</v>
      </c>
      <c r="B115" s="6" t="s">
        <v>15</v>
      </c>
      <c r="C115" s="58" t="s">
        <v>266</v>
      </c>
      <c r="D115" s="58" t="s">
        <v>267</v>
      </c>
      <c r="E115" s="59">
        <v>75.150000000000006</v>
      </c>
      <c r="F115" s="60">
        <v>75.900000000000006</v>
      </c>
      <c r="G115" s="31">
        <f t="shared" si="3"/>
        <v>9.9800399201597223E-3</v>
      </c>
      <c r="H115" s="61">
        <v>43773</v>
      </c>
      <c r="I115" s="61">
        <v>43409</v>
      </c>
      <c r="K115" s="12" t="s">
        <v>21</v>
      </c>
      <c r="L115" s="12"/>
      <c r="M115" s="12"/>
      <c r="N115" s="12"/>
      <c r="O115" s="12"/>
    </row>
    <row r="116" spans="1:15" ht="99.75" x14ac:dyDescent="0.25">
      <c r="A116" s="20" t="s">
        <v>242</v>
      </c>
      <c r="B116" s="6" t="s">
        <v>15</v>
      </c>
      <c r="C116" s="20" t="s">
        <v>268</v>
      </c>
      <c r="D116" s="58" t="s">
        <v>269</v>
      </c>
      <c r="E116" s="59">
        <v>75.150000000000006</v>
      </c>
      <c r="F116" s="60">
        <v>75.900000000000006</v>
      </c>
      <c r="G116" s="31">
        <f t="shared" si="3"/>
        <v>9.9800399201597223E-3</v>
      </c>
      <c r="H116" s="61">
        <v>43773</v>
      </c>
      <c r="I116" s="61">
        <v>43409</v>
      </c>
      <c r="K116" s="12" t="s">
        <v>21</v>
      </c>
      <c r="L116" s="12"/>
      <c r="M116" s="12"/>
      <c r="N116" s="12"/>
      <c r="O116" s="12"/>
    </row>
    <row r="117" spans="1:15" ht="57" x14ac:dyDescent="0.25">
      <c r="A117" s="20" t="s">
        <v>242</v>
      </c>
      <c r="B117" s="6" t="s">
        <v>15</v>
      </c>
      <c r="C117" s="58" t="s">
        <v>270</v>
      </c>
      <c r="D117" s="58" t="s">
        <v>271</v>
      </c>
      <c r="E117" s="59">
        <v>75.150000000000006</v>
      </c>
      <c r="F117" s="60">
        <v>75.900000000000006</v>
      </c>
      <c r="G117" s="31">
        <f t="shared" si="3"/>
        <v>9.9800399201597223E-3</v>
      </c>
      <c r="H117" s="61">
        <v>43773</v>
      </c>
      <c r="I117" s="61">
        <v>43409</v>
      </c>
      <c r="K117" s="12" t="s">
        <v>21</v>
      </c>
      <c r="L117" s="12"/>
      <c r="M117" s="12"/>
      <c r="N117" s="12"/>
      <c r="O117" s="12"/>
    </row>
    <row r="118" spans="1:15" ht="42.75" x14ac:dyDescent="0.25">
      <c r="A118" s="20" t="s">
        <v>242</v>
      </c>
      <c r="B118" s="6" t="s">
        <v>15</v>
      </c>
      <c r="C118" s="58" t="s">
        <v>272</v>
      </c>
      <c r="D118" s="58" t="s">
        <v>273</v>
      </c>
      <c r="E118" s="59">
        <v>75.150000000000006</v>
      </c>
      <c r="F118" s="60">
        <v>75.900000000000006</v>
      </c>
      <c r="G118" s="31">
        <f t="shared" si="3"/>
        <v>9.9800399201597223E-3</v>
      </c>
      <c r="H118" s="61">
        <v>43773</v>
      </c>
      <c r="I118" s="61">
        <v>43409</v>
      </c>
      <c r="K118" s="12" t="s">
        <v>21</v>
      </c>
      <c r="L118" s="12"/>
      <c r="M118" s="12"/>
      <c r="N118" s="12"/>
      <c r="O118" s="12"/>
    </row>
    <row r="119" spans="1:15" ht="57" x14ac:dyDescent="0.25">
      <c r="A119" s="20" t="s">
        <v>242</v>
      </c>
      <c r="B119" s="6" t="s">
        <v>15</v>
      </c>
      <c r="C119" s="58" t="s">
        <v>274</v>
      </c>
      <c r="D119" s="58" t="s">
        <v>275</v>
      </c>
      <c r="E119" s="59">
        <v>75.150000000000006</v>
      </c>
      <c r="F119" s="60">
        <v>75.900000000000006</v>
      </c>
      <c r="G119" s="31">
        <f t="shared" si="3"/>
        <v>9.9800399201597223E-3</v>
      </c>
      <c r="H119" s="61">
        <v>43773</v>
      </c>
      <c r="I119" s="61">
        <v>43409</v>
      </c>
      <c r="K119" s="12" t="s">
        <v>21</v>
      </c>
      <c r="L119" s="12"/>
      <c r="M119" s="12"/>
      <c r="N119" s="12"/>
      <c r="O119" s="12"/>
    </row>
    <row r="120" spans="1:15" ht="57" x14ac:dyDescent="0.25">
      <c r="A120" s="20" t="s">
        <v>242</v>
      </c>
      <c r="B120" s="6" t="s">
        <v>15</v>
      </c>
      <c r="C120" s="58" t="s">
        <v>276</v>
      </c>
      <c r="D120" s="58" t="s">
        <v>277</v>
      </c>
      <c r="E120" s="59">
        <v>64.400000000000006</v>
      </c>
      <c r="F120" s="60">
        <v>65.05</v>
      </c>
      <c r="G120" s="31">
        <f t="shared" si="3"/>
        <v>1.0093167701863193E-2</v>
      </c>
      <c r="H120" s="61">
        <v>43773</v>
      </c>
      <c r="I120" s="61">
        <v>43409</v>
      </c>
      <c r="K120" s="12" t="s">
        <v>21</v>
      </c>
      <c r="L120" s="12"/>
      <c r="M120" s="12"/>
      <c r="N120" s="12"/>
      <c r="O120" s="12"/>
    </row>
    <row r="121" spans="1:15" ht="42.75" x14ac:dyDescent="0.25">
      <c r="A121" s="20" t="s">
        <v>242</v>
      </c>
      <c r="B121" s="6" t="s">
        <v>15</v>
      </c>
      <c r="C121" s="58" t="s">
        <v>278</v>
      </c>
      <c r="D121" s="58" t="s">
        <v>279</v>
      </c>
      <c r="E121" s="59">
        <v>1.05</v>
      </c>
      <c r="F121" s="60">
        <v>1.1000000000000001</v>
      </c>
      <c r="G121" s="31">
        <f t="shared" si="3"/>
        <v>4.7619047619047672E-2</v>
      </c>
      <c r="H121" s="61">
        <v>43773</v>
      </c>
      <c r="I121" s="61">
        <v>43409</v>
      </c>
      <c r="K121" s="12"/>
      <c r="L121" s="12" t="s">
        <v>21</v>
      </c>
      <c r="M121" s="12"/>
      <c r="N121" s="12"/>
      <c r="O121" s="12"/>
    </row>
    <row r="122" spans="1:15" ht="71.25" x14ac:dyDescent="0.25">
      <c r="A122" s="20" t="s">
        <v>242</v>
      </c>
      <c r="B122" s="6" t="s">
        <v>15</v>
      </c>
      <c r="C122" s="58" t="s">
        <v>280</v>
      </c>
      <c r="D122" s="58" t="s">
        <v>281</v>
      </c>
      <c r="E122" s="59">
        <v>0.3</v>
      </c>
      <c r="F122" s="60">
        <v>0.41310000000000002</v>
      </c>
      <c r="G122" s="31">
        <f t="shared" si="3"/>
        <v>0.37700000000000022</v>
      </c>
      <c r="H122" s="61">
        <v>43556</v>
      </c>
      <c r="I122" s="61">
        <v>41365</v>
      </c>
      <c r="K122" s="12"/>
      <c r="L122" s="12"/>
      <c r="M122" s="12" t="s">
        <v>21</v>
      </c>
      <c r="N122" s="12"/>
      <c r="O122" s="12"/>
    </row>
    <row r="123" spans="1:15" ht="57" hidden="1" x14ac:dyDescent="0.25">
      <c r="A123" s="20" t="s">
        <v>242</v>
      </c>
      <c r="B123" s="63" t="s">
        <v>208</v>
      </c>
      <c r="C123" s="63" t="s">
        <v>282</v>
      </c>
      <c r="D123" s="63" t="s">
        <v>283</v>
      </c>
      <c r="E123" s="59" t="s">
        <v>40</v>
      </c>
      <c r="F123" s="60">
        <v>0.30220000000000002</v>
      </c>
      <c r="G123" s="7" t="s">
        <v>40</v>
      </c>
      <c r="H123" s="64">
        <v>43556</v>
      </c>
      <c r="I123" s="20" t="s">
        <v>40</v>
      </c>
      <c r="K123" s="12"/>
      <c r="L123" s="12"/>
      <c r="M123" s="12"/>
      <c r="N123" s="12"/>
      <c r="O123" s="12"/>
    </row>
    <row r="124" spans="1:15" ht="57" hidden="1" x14ac:dyDescent="0.25">
      <c r="A124" s="20" t="s">
        <v>242</v>
      </c>
      <c r="B124" s="63" t="s">
        <v>208</v>
      </c>
      <c r="C124" s="63" t="s">
        <v>284</v>
      </c>
      <c r="D124" s="63" t="s">
        <v>283</v>
      </c>
      <c r="E124" s="59" t="s">
        <v>40</v>
      </c>
      <c r="F124" s="60">
        <v>0.1981</v>
      </c>
      <c r="G124" s="7" t="s">
        <v>40</v>
      </c>
      <c r="H124" s="64">
        <v>43556</v>
      </c>
      <c r="I124" s="20" t="s">
        <v>40</v>
      </c>
      <c r="K124" s="12"/>
      <c r="L124" s="12"/>
      <c r="M124" s="12"/>
      <c r="N124" s="12"/>
      <c r="O124" s="12"/>
    </row>
    <row r="125" spans="1:15" x14ac:dyDescent="0.25">
      <c r="A125" s="20" t="s">
        <v>285</v>
      </c>
      <c r="B125" s="6" t="s">
        <v>15</v>
      </c>
      <c r="C125" s="19" t="s">
        <v>286</v>
      </c>
      <c r="D125" s="19" t="s">
        <v>287</v>
      </c>
      <c r="E125" s="38">
        <v>17.25</v>
      </c>
      <c r="F125" s="38">
        <v>17.600000000000001</v>
      </c>
      <c r="G125" s="31">
        <v>2.028985507246385E-2</v>
      </c>
      <c r="H125" s="39">
        <v>43831</v>
      </c>
      <c r="I125" s="39">
        <v>43466</v>
      </c>
      <c r="K125" s="12" t="s">
        <v>21</v>
      </c>
      <c r="L125" s="12"/>
      <c r="M125" s="12"/>
      <c r="N125" s="12"/>
      <c r="O125" s="12"/>
    </row>
    <row r="126" spans="1:15" x14ac:dyDescent="0.25">
      <c r="A126" s="20" t="s">
        <v>285</v>
      </c>
      <c r="B126" s="6" t="s">
        <v>15</v>
      </c>
      <c r="C126" s="20" t="s">
        <v>286</v>
      </c>
      <c r="D126" s="20" t="s">
        <v>288</v>
      </c>
      <c r="E126" s="38">
        <v>41726.230000000003</v>
      </c>
      <c r="F126" s="38">
        <v>42435.58</v>
      </c>
      <c r="G126" s="31">
        <v>1.7000098019878587E-2</v>
      </c>
      <c r="H126" s="39">
        <v>43832</v>
      </c>
      <c r="I126" s="39">
        <v>43467</v>
      </c>
      <c r="K126" s="12" t="s">
        <v>21</v>
      </c>
      <c r="L126" s="12"/>
      <c r="M126" s="12"/>
      <c r="N126" s="12"/>
      <c r="O126" s="12"/>
    </row>
    <row r="127" spans="1:15" x14ac:dyDescent="0.25">
      <c r="A127" s="20" t="s">
        <v>285</v>
      </c>
      <c r="B127" s="6" t="s">
        <v>15</v>
      </c>
      <c r="C127" s="20" t="s">
        <v>286</v>
      </c>
      <c r="D127" s="20" t="s">
        <v>287</v>
      </c>
      <c r="E127" s="38">
        <v>18.54</v>
      </c>
      <c r="F127" s="38">
        <v>18.95</v>
      </c>
      <c r="G127" s="31">
        <v>2.2114347357065814E-2</v>
      </c>
      <c r="H127" s="39">
        <v>43833</v>
      </c>
      <c r="I127" s="39">
        <v>43468</v>
      </c>
      <c r="K127" s="12" t="s">
        <v>21</v>
      </c>
      <c r="L127" s="12"/>
      <c r="M127" s="12"/>
      <c r="N127" s="12"/>
      <c r="O127" s="12"/>
    </row>
    <row r="128" spans="1:15" x14ac:dyDescent="0.25">
      <c r="A128" s="20" t="s">
        <v>285</v>
      </c>
      <c r="B128" s="6" t="s">
        <v>15</v>
      </c>
      <c r="C128" s="20" t="s">
        <v>286</v>
      </c>
      <c r="D128" s="20" t="s">
        <v>289</v>
      </c>
      <c r="E128" s="38">
        <v>24.26</v>
      </c>
      <c r="F128" s="38">
        <v>24.8</v>
      </c>
      <c r="G128" s="31">
        <v>2.2258862324814471E-2</v>
      </c>
      <c r="H128" s="39">
        <v>43834</v>
      </c>
      <c r="I128" s="39">
        <v>43469</v>
      </c>
      <c r="K128" s="12" t="s">
        <v>21</v>
      </c>
      <c r="L128" s="12"/>
      <c r="M128" s="12"/>
      <c r="N128" s="12"/>
      <c r="O128" s="12"/>
    </row>
    <row r="129" spans="1:15" ht="28.5" hidden="1" x14ac:dyDescent="0.25">
      <c r="A129" s="20" t="s">
        <v>285</v>
      </c>
      <c r="B129" s="6" t="s">
        <v>290</v>
      </c>
      <c r="C129" s="20" t="s">
        <v>291</v>
      </c>
      <c r="D129" s="20" t="s">
        <v>292</v>
      </c>
      <c r="E129" s="38">
        <v>74</v>
      </c>
      <c r="F129" s="38">
        <v>74</v>
      </c>
      <c r="G129" s="16" t="s">
        <v>40</v>
      </c>
      <c r="H129" s="32">
        <v>43862</v>
      </c>
      <c r="I129" s="40">
        <v>41548</v>
      </c>
      <c r="K129" s="12"/>
      <c r="L129" s="12"/>
      <c r="M129" s="12"/>
      <c r="N129" s="12"/>
      <c r="O129" s="12"/>
    </row>
    <row r="130" spans="1:15" ht="42.75" x14ac:dyDescent="0.25">
      <c r="A130" s="20" t="s">
        <v>293</v>
      </c>
      <c r="B130" s="15" t="s">
        <v>15</v>
      </c>
      <c r="C130" s="15" t="s">
        <v>294</v>
      </c>
      <c r="D130" s="20" t="s">
        <v>295</v>
      </c>
      <c r="E130" s="41">
        <v>39</v>
      </c>
      <c r="F130" s="41">
        <v>40</v>
      </c>
      <c r="G130" s="42">
        <v>2.564102564102555E-2</v>
      </c>
      <c r="H130" s="39">
        <v>43831</v>
      </c>
      <c r="I130" s="39">
        <v>43466</v>
      </c>
      <c r="K130" s="12" t="s">
        <v>21</v>
      </c>
      <c r="L130" s="12"/>
      <c r="M130" s="12"/>
      <c r="N130" s="12"/>
      <c r="O130" s="12"/>
    </row>
    <row r="131" spans="1:15" ht="42.75" x14ac:dyDescent="0.25">
      <c r="A131" s="20" t="s">
        <v>293</v>
      </c>
      <c r="B131" s="15" t="s">
        <v>15</v>
      </c>
      <c r="C131" s="15" t="s">
        <v>296</v>
      </c>
      <c r="D131" s="20" t="s">
        <v>297</v>
      </c>
      <c r="E131" s="41">
        <v>73</v>
      </c>
      <c r="F131" s="41">
        <v>74</v>
      </c>
      <c r="G131" s="42">
        <v>1.3698630136986356E-2</v>
      </c>
      <c r="H131" s="39">
        <v>43831</v>
      </c>
      <c r="I131" s="39">
        <v>43466</v>
      </c>
      <c r="K131" s="12" t="s">
        <v>21</v>
      </c>
      <c r="L131" s="12"/>
      <c r="M131" s="12"/>
      <c r="N131" s="12"/>
      <c r="O131" s="12"/>
    </row>
    <row r="132" spans="1:15" ht="28.5" x14ac:dyDescent="0.25">
      <c r="A132" s="20" t="s">
        <v>293</v>
      </c>
      <c r="B132" s="15" t="s">
        <v>15</v>
      </c>
      <c r="C132" s="15" t="s">
        <v>298</v>
      </c>
      <c r="D132" s="20" t="s">
        <v>299</v>
      </c>
      <c r="E132" s="41">
        <v>114</v>
      </c>
      <c r="F132" s="41">
        <v>116</v>
      </c>
      <c r="G132" s="42">
        <v>1.7543859649122862E-2</v>
      </c>
      <c r="H132" s="39">
        <v>43831</v>
      </c>
      <c r="I132" s="39">
        <v>43466</v>
      </c>
      <c r="K132" s="12" t="s">
        <v>21</v>
      </c>
      <c r="L132" s="12"/>
      <c r="M132" s="12"/>
      <c r="N132" s="12"/>
      <c r="O132" s="12"/>
    </row>
    <row r="133" spans="1:15" ht="28.5" x14ac:dyDescent="0.25">
      <c r="A133" s="20" t="s">
        <v>293</v>
      </c>
      <c r="B133" s="15" t="s">
        <v>15</v>
      </c>
      <c r="C133" s="15" t="s">
        <v>300</v>
      </c>
      <c r="D133" s="20" t="s">
        <v>301</v>
      </c>
      <c r="E133" s="41">
        <v>114</v>
      </c>
      <c r="F133" s="41">
        <v>116</v>
      </c>
      <c r="G133" s="42">
        <v>1.7543859649122862E-2</v>
      </c>
      <c r="H133" s="39">
        <v>43831</v>
      </c>
      <c r="I133" s="39">
        <v>43466</v>
      </c>
      <c r="K133" s="12" t="s">
        <v>21</v>
      </c>
      <c r="L133" s="12"/>
      <c r="M133" s="12"/>
      <c r="N133" s="12"/>
      <c r="O133" s="12"/>
    </row>
    <row r="134" spans="1:15" ht="28.5" x14ac:dyDescent="0.25">
      <c r="A134" s="20" t="s">
        <v>293</v>
      </c>
      <c r="B134" s="15" t="s">
        <v>15</v>
      </c>
      <c r="C134" s="15" t="s">
        <v>302</v>
      </c>
      <c r="D134" s="20" t="s">
        <v>303</v>
      </c>
      <c r="E134" s="41">
        <v>114</v>
      </c>
      <c r="F134" s="41">
        <v>116</v>
      </c>
      <c r="G134" s="42">
        <v>1.7543859649122862E-2</v>
      </c>
      <c r="H134" s="39">
        <v>43831</v>
      </c>
      <c r="I134" s="39">
        <v>43466</v>
      </c>
      <c r="K134" s="12" t="s">
        <v>21</v>
      </c>
      <c r="L134" s="12"/>
      <c r="M134" s="12"/>
      <c r="N134" s="12"/>
      <c r="O134" s="12"/>
    </row>
    <row r="135" spans="1:15" ht="42.75" x14ac:dyDescent="0.25">
      <c r="A135" s="20" t="s">
        <v>293</v>
      </c>
      <c r="B135" s="15" t="s">
        <v>15</v>
      </c>
      <c r="C135" s="15" t="s">
        <v>304</v>
      </c>
      <c r="D135" s="20" t="s">
        <v>305</v>
      </c>
      <c r="E135" s="41">
        <v>114</v>
      </c>
      <c r="F135" s="41">
        <v>116</v>
      </c>
      <c r="G135" s="42">
        <v>1.7543859649122862E-2</v>
      </c>
      <c r="H135" s="39">
        <v>43831</v>
      </c>
      <c r="I135" s="39">
        <v>43466</v>
      </c>
      <c r="K135" s="12" t="s">
        <v>21</v>
      </c>
      <c r="L135" s="12"/>
      <c r="M135" s="12"/>
      <c r="N135" s="12"/>
      <c r="O135" s="12"/>
    </row>
    <row r="136" spans="1:15" ht="28.5" x14ac:dyDescent="0.25">
      <c r="A136" s="20" t="s">
        <v>293</v>
      </c>
      <c r="B136" s="15" t="s">
        <v>15</v>
      </c>
      <c r="C136" s="15" t="s">
        <v>306</v>
      </c>
      <c r="D136" s="20" t="s">
        <v>307</v>
      </c>
      <c r="E136" s="41">
        <v>114</v>
      </c>
      <c r="F136" s="41">
        <v>116</v>
      </c>
      <c r="G136" s="42">
        <v>1.7543859649122862E-2</v>
      </c>
      <c r="H136" s="39">
        <v>43831</v>
      </c>
      <c r="I136" s="39">
        <v>43466</v>
      </c>
      <c r="K136" s="12" t="s">
        <v>21</v>
      </c>
      <c r="L136" s="12"/>
      <c r="M136" s="12"/>
      <c r="N136" s="12"/>
      <c r="O136" s="12"/>
    </row>
    <row r="137" spans="1:15" ht="42.75" x14ac:dyDescent="0.25">
      <c r="A137" s="20" t="s">
        <v>293</v>
      </c>
      <c r="B137" s="15" t="s">
        <v>15</v>
      </c>
      <c r="C137" s="15" t="s">
        <v>308</v>
      </c>
      <c r="D137" s="20" t="s">
        <v>309</v>
      </c>
      <c r="E137" s="41">
        <v>114</v>
      </c>
      <c r="F137" s="41">
        <v>116</v>
      </c>
      <c r="G137" s="42">
        <v>1.7543859649122862E-2</v>
      </c>
      <c r="H137" s="39">
        <v>43831</v>
      </c>
      <c r="I137" s="39">
        <v>43466</v>
      </c>
      <c r="K137" s="12" t="s">
        <v>21</v>
      </c>
      <c r="L137" s="12"/>
      <c r="M137" s="12"/>
      <c r="N137" s="12"/>
      <c r="O137" s="12"/>
    </row>
    <row r="138" spans="1:15" ht="42.75" x14ac:dyDescent="0.25">
      <c r="A138" s="20" t="s">
        <v>293</v>
      </c>
      <c r="B138" s="15" t="s">
        <v>15</v>
      </c>
      <c r="C138" s="15" t="s">
        <v>310</v>
      </c>
      <c r="D138" s="20" t="s">
        <v>311</v>
      </c>
      <c r="E138" s="41">
        <v>136</v>
      </c>
      <c r="F138" s="41">
        <v>138</v>
      </c>
      <c r="G138" s="42">
        <v>1.4705882352941124E-2</v>
      </c>
      <c r="H138" s="39">
        <v>43831</v>
      </c>
      <c r="I138" s="39">
        <v>43466</v>
      </c>
      <c r="K138" s="12" t="s">
        <v>21</v>
      </c>
      <c r="L138" s="12"/>
      <c r="M138" s="12"/>
      <c r="N138" s="12"/>
      <c r="O138" s="12"/>
    </row>
    <row r="139" spans="1:15" ht="42.75" x14ac:dyDescent="0.25">
      <c r="A139" s="20" t="s">
        <v>293</v>
      </c>
      <c r="B139" s="15" t="s">
        <v>15</v>
      </c>
      <c r="C139" s="15" t="s">
        <v>312</v>
      </c>
      <c r="D139" s="20" t="s">
        <v>313</v>
      </c>
      <c r="E139" s="41">
        <v>181</v>
      </c>
      <c r="F139" s="41">
        <v>184</v>
      </c>
      <c r="G139" s="42">
        <v>1.6574585635359185E-2</v>
      </c>
      <c r="H139" s="39">
        <v>43831</v>
      </c>
      <c r="I139" s="39">
        <v>43466</v>
      </c>
      <c r="K139" s="12" t="s">
        <v>21</v>
      </c>
      <c r="L139" s="12"/>
      <c r="M139" s="12"/>
      <c r="N139" s="12"/>
      <c r="O139" s="12"/>
    </row>
    <row r="140" spans="1:15" ht="42.75" x14ac:dyDescent="0.25">
      <c r="A140" s="20" t="s">
        <v>293</v>
      </c>
      <c r="B140" s="15" t="s">
        <v>15</v>
      </c>
      <c r="C140" s="15" t="s">
        <v>314</v>
      </c>
      <c r="D140" s="20" t="s">
        <v>315</v>
      </c>
      <c r="E140" s="41">
        <v>317</v>
      </c>
      <c r="F140" s="41">
        <v>323</v>
      </c>
      <c r="G140" s="42">
        <v>1.8927444794952786E-2</v>
      </c>
      <c r="H140" s="39">
        <v>43831</v>
      </c>
      <c r="I140" s="39">
        <v>43466</v>
      </c>
      <c r="K140" s="12" t="s">
        <v>21</v>
      </c>
      <c r="L140" s="12"/>
      <c r="M140" s="12"/>
      <c r="N140" s="12"/>
      <c r="O140" s="12"/>
    </row>
    <row r="141" spans="1:15" ht="28.5" x14ac:dyDescent="0.25">
      <c r="A141" s="20" t="s">
        <v>293</v>
      </c>
      <c r="B141" s="15" t="s">
        <v>15</v>
      </c>
      <c r="C141" s="15" t="s">
        <v>316</v>
      </c>
      <c r="D141" s="20" t="s">
        <v>317</v>
      </c>
      <c r="E141" s="41">
        <v>430</v>
      </c>
      <c r="F141" s="41">
        <v>438</v>
      </c>
      <c r="G141" s="42">
        <v>1.8604651162790642E-2</v>
      </c>
      <c r="H141" s="39">
        <v>43831</v>
      </c>
      <c r="I141" s="39">
        <v>43466</v>
      </c>
      <c r="K141" s="12" t="s">
        <v>21</v>
      </c>
      <c r="L141" s="12"/>
      <c r="M141" s="12"/>
      <c r="N141" s="12"/>
      <c r="O141" s="12"/>
    </row>
    <row r="142" spans="1:15" ht="57" x14ac:dyDescent="0.25">
      <c r="A142" s="20" t="s">
        <v>293</v>
      </c>
      <c r="B142" s="15" t="s">
        <v>15</v>
      </c>
      <c r="C142" s="15" t="s">
        <v>318</v>
      </c>
      <c r="D142" s="20" t="s">
        <v>319</v>
      </c>
      <c r="E142" s="41">
        <v>189</v>
      </c>
      <c r="F142" s="41">
        <v>192</v>
      </c>
      <c r="G142" s="42">
        <v>1.5873015873015817E-2</v>
      </c>
      <c r="H142" s="39">
        <v>43831</v>
      </c>
      <c r="I142" s="39">
        <v>43466</v>
      </c>
      <c r="K142" s="12" t="s">
        <v>21</v>
      </c>
      <c r="L142" s="12"/>
      <c r="M142" s="12"/>
      <c r="N142" s="12"/>
      <c r="O142" s="12"/>
    </row>
    <row r="143" spans="1:15" ht="42.75" x14ac:dyDescent="0.25">
      <c r="A143" s="20" t="s">
        <v>293</v>
      </c>
      <c r="B143" s="15" t="s">
        <v>15</v>
      </c>
      <c r="C143" s="15" t="s">
        <v>320</v>
      </c>
      <c r="D143" s="20" t="s">
        <v>321</v>
      </c>
      <c r="E143" s="41">
        <v>621</v>
      </c>
      <c r="F143" s="41">
        <v>632</v>
      </c>
      <c r="G143" s="42">
        <v>1.7713365539452575E-2</v>
      </c>
      <c r="H143" s="39">
        <v>43831</v>
      </c>
      <c r="I143" s="39">
        <v>43466</v>
      </c>
      <c r="K143" s="12" t="s">
        <v>21</v>
      </c>
      <c r="L143" s="12"/>
      <c r="M143" s="12"/>
      <c r="N143" s="12"/>
      <c r="O143" s="12"/>
    </row>
    <row r="144" spans="1:15" ht="38.25" customHeight="1" x14ac:dyDescent="0.25">
      <c r="A144" s="20" t="s">
        <v>293</v>
      </c>
      <c r="B144" s="15" t="s">
        <v>15</v>
      </c>
      <c r="C144" s="43" t="s">
        <v>322</v>
      </c>
      <c r="D144" s="20" t="s">
        <v>323</v>
      </c>
      <c r="E144" s="41">
        <v>20</v>
      </c>
      <c r="F144" s="41">
        <v>30</v>
      </c>
      <c r="G144" s="42">
        <v>0.5</v>
      </c>
      <c r="H144" s="39">
        <v>43891</v>
      </c>
      <c r="I144" s="39">
        <v>43525</v>
      </c>
      <c r="K144" s="12"/>
      <c r="L144" s="12"/>
      <c r="M144" s="12" t="s">
        <v>21</v>
      </c>
      <c r="N144" s="12"/>
      <c r="O144" s="12"/>
    </row>
    <row r="145" spans="1:15" ht="57" x14ac:dyDescent="0.25">
      <c r="A145" s="20" t="s">
        <v>293</v>
      </c>
      <c r="B145" s="15" t="s">
        <v>15</v>
      </c>
      <c r="C145" s="15" t="s">
        <v>324</v>
      </c>
      <c r="D145" s="20" t="s">
        <v>325</v>
      </c>
      <c r="E145" s="41">
        <v>836</v>
      </c>
      <c r="F145" s="41">
        <v>851</v>
      </c>
      <c r="G145" s="42">
        <v>1.7942583732057482E-2</v>
      </c>
      <c r="H145" s="39">
        <v>43831</v>
      </c>
      <c r="I145" s="39">
        <v>43466</v>
      </c>
      <c r="K145" s="12" t="s">
        <v>21</v>
      </c>
      <c r="L145" s="12"/>
      <c r="M145" s="12"/>
      <c r="N145" s="12"/>
      <c r="O145" s="12"/>
    </row>
    <row r="146" spans="1:15" ht="42.75" x14ac:dyDescent="0.25">
      <c r="A146" s="20" t="s">
        <v>293</v>
      </c>
      <c r="B146" s="15" t="s">
        <v>15</v>
      </c>
      <c r="C146" s="15" t="s">
        <v>326</v>
      </c>
      <c r="D146" s="20" t="s">
        <v>329</v>
      </c>
      <c r="E146" s="41" t="s">
        <v>327</v>
      </c>
      <c r="F146" s="41" t="s">
        <v>328</v>
      </c>
      <c r="G146" s="42">
        <v>1.8100000000000002E-2</v>
      </c>
      <c r="H146" s="39">
        <v>43831</v>
      </c>
      <c r="I146" s="39">
        <v>43466</v>
      </c>
      <c r="K146" s="12" t="s">
        <v>21</v>
      </c>
      <c r="L146" s="12"/>
      <c r="M146" s="12"/>
      <c r="N146" s="12"/>
      <c r="O146" s="12"/>
    </row>
    <row r="147" spans="1:15" ht="42.75" x14ac:dyDescent="0.25">
      <c r="A147" s="20" t="s">
        <v>293</v>
      </c>
      <c r="B147" s="15" t="s">
        <v>15</v>
      </c>
      <c r="C147" s="15" t="s">
        <v>330</v>
      </c>
      <c r="D147" s="20" t="s">
        <v>329</v>
      </c>
      <c r="E147" s="41" t="s">
        <v>331</v>
      </c>
      <c r="F147" s="41" t="s">
        <v>332</v>
      </c>
      <c r="G147" s="42">
        <v>1.7999999999999999E-2</v>
      </c>
      <c r="H147" s="39">
        <v>43831</v>
      </c>
      <c r="I147" s="39">
        <v>43466</v>
      </c>
      <c r="K147" s="12" t="s">
        <v>21</v>
      </c>
      <c r="L147" s="12"/>
      <c r="M147" s="12"/>
      <c r="N147" s="12"/>
      <c r="O147" s="12"/>
    </row>
    <row r="148" spans="1:15" ht="42.75" x14ac:dyDescent="0.25">
      <c r="A148" s="20" t="s">
        <v>293</v>
      </c>
      <c r="B148" s="15" t="s">
        <v>15</v>
      </c>
      <c r="C148" s="15" t="s">
        <v>333</v>
      </c>
      <c r="D148" s="20" t="s">
        <v>334</v>
      </c>
      <c r="E148" s="41">
        <v>2089</v>
      </c>
      <c r="F148" s="41">
        <v>2127</v>
      </c>
      <c r="G148" s="42">
        <v>1.8190521780756308E-2</v>
      </c>
      <c r="H148" s="39">
        <v>43831</v>
      </c>
      <c r="I148" s="39">
        <v>43466</v>
      </c>
      <c r="K148" s="12" t="s">
        <v>21</v>
      </c>
      <c r="L148" s="12"/>
      <c r="M148" s="12"/>
      <c r="N148" s="12"/>
      <c r="O148" s="12"/>
    </row>
    <row r="149" spans="1:15" ht="42.75" x14ac:dyDescent="0.25">
      <c r="A149" s="20" t="s">
        <v>293</v>
      </c>
      <c r="B149" s="15" t="s">
        <v>15</v>
      </c>
      <c r="C149" s="15" t="s">
        <v>335</v>
      </c>
      <c r="D149" s="20" t="s">
        <v>334</v>
      </c>
      <c r="E149" s="41">
        <v>8147</v>
      </c>
      <c r="F149" s="41">
        <v>8294</v>
      </c>
      <c r="G149" s="42">
        <v>1.8043451577267611E-2</v>
      </c>
      <c r="H149" s="39">
        <v>43831</v>
      </c>
      <c r="I149" s="39">
        <v>43466</v>
      </c>
      <c r="K149" s="12" t="s">
        <v>21</v>
      </c>
      <c r="L149" s="12"/>
      <c r="M149" s="12"/>
      <c r="N149" s="12"/>
      <c r="O149" s="12"/>
    </row>
    <row r="150" spans="1:15" ht="71.25" x14ac:dyDescent="0.25">
      <c r="A150" s="20" t="s">
        <v>293</v>
      </c>
      <c r="B150" s="15" t="s">
        <v>15</v>
      </c>
      <c r="C150" s="15" t="s">
        <v>336</v>
      </c>
      <c r="D150" s="20" t="s">
        <v>337</v>
      </c>
      <c r="E150" s="41">
        <v>6424</v>
      </c>
      <c r="F150" s="41">
        <v>6540</v>
      </c>
      <c r="G150" s="42">
        <v>1.8057285180572924E-2</v>
      </c>
      <c r="H150" s="39">
        <v>43831</v>
      </c>
      <c r="I150" s="39">
        <v>43466</v>
      </c>
      <c r="K150" s="12" t="s">
        <v>21</v>
      </c>
      <c r="L150" s="12"/>
      <c r="M150" s="12"/>
      <c r="N150" s="12"/>
      <c r="O150" s="12"/>
    </row>
    <row r="151" spans="1:15" ht="99.75" x14ac:dyDescent="0.25">
      <c r="A151" s="20" t="s">
        <v>293</v>
      </c>
      <c r="B151" s="15" t="s">
        <v>15</v>
      </c>
      <c r="C151" s="15" t="s">
        <v>338</v>
      </c>
      <c r="D151" s="20" t="s">
        <v>339</v>
      </c>
      <c r="E151" s="41">
        <v>3865</v>
      </c>
      <c r="F151" s="41">
        <v>3935</v>
      </c>
      <c r="G151" s="42">
        <v>1.8111254851228997E-2</v>
      </c>
      <c r="H151" s="39">
        <v>43831</v>
      </c>
      <c r="I151" s="39">
        <v>43466</v>
      </c>
      <c r="K151" s="12" t="s">
        <v>21</v>
      </c>
      <c r="L151" s="12"/>
      <c r="M151" s="12"/>
      <c r="N151" s="12"/>
      <c r="O151" s="12"/>
    </row>
    <row r="152" spans="1:15" ht="71.25" x14ac:dyDescent="0.25">
      <c r="A152" s="20" t="s">
        <v>293</v>
      </c>
      <c r="B152" s="15" t="s">
        <v>15</v>
      </c>
      <c r="C152" s="15" t="s">
        <v>340</v>
      </c>
      <c r="D152" s="20" t="s">
        <v>339</v>
      </c>
      <c r="E152" s="41">
        <v>12534</v>
      </c>
      <c r="F152" s="41">
        <v>12760</v>
      </c>
      <c r="G152" s="42">
        <v>1.8030955800223403E-2</v>
      </c>
      <c r="H152" s="39">
        <v>43831</v>
      </c>
      <c r="I152" s="39">
        <v>43466</v>
      </c>
      <c r="K152" s="12" t="s">
        <v>21</v>
      </c>
      <c r="L152" s="12"/>
      <c r="M152" s="12"/>
      <c r="N152" s="12"/>
      <c r="O152" s="12"/>
    </row>
    <row r="153" spans="1:15" ht="99.75" x14ac:dyDescent="0.25">
      <c r="A153" s="20" t="s">
        <v>293</v>
      </c>
      <c r="B153" s="15" t="s">
        <v>15</v>
      </c>
      <c r="C153" s="15" t="s">
        <v>341</v>
      </c>
      <c r="D153" s="20" t="s">
        <v>342</v>
      </c>
      <c r="E153" s="41">
        <v>329</v>
      </c>
      <c r="F153" s="41">
        <v>335</v>
      </c>
      <c r="G153" s="42">
        <v>1.8237082066869359E-2</v>
      </c>
      <c r="H153" s="44">
        <v>43831</v>
      </c>
      <c r="I153" s="39">
        <v>43466</v>
      </c>
      <c r="K153" s="12" t="s">
        <v>21</v>
      </c>
      <c r="L153" s="12"/>
      <c r="M153" s="12"/>
      <c r="N153" s="12"/>
      <c r="O153" s="12"/>
    </row>
    <row r="154" spans="1:15" x14ac:dyDescent="0.25">
      <c r="A154" s="20" t="s">
        <v>343</v>
      </c>
      <c r="B154" s="6" t="s">
        <v>26</v>
      </c>
      <c r="C154" s="20" t="s">
        <v>344</v>
      </c>
      <c r="D154" s="6" t="s">
        <v>345</v>
      </c>
      <c r="E154" s="21">
        <v>1795</v>
      </c>
      <c r="F154" s="21">
        <v>1837.18</v>
      </c>
      <c r="G154" s="31">
        <f>(F154-E154)/E154</f>
        <v>2.3498607242339868E-2</v>
      </c>
      <c r="H154" s="11">
        <v>43556</v>
      </c>
      <c r="I154" s="27">
        <v>43191</v>
      </c>
      <c r="K154" s="12" t="s">
        <v>21</v>
      </c>
      <c r="L154" s="12"/>
      <c r="M154" s="12"/>
      <c r="N154" s="12"/>
      <c r="O154" s="12"/>
    </row>
    <row r="155" spans="1:15" ht="28.5" x14ac:dyDescent="0.25">
      <c r="A155" s="20" t="s">
        <v>343</v>
      </c>
      <c r="B155" s="6" t="s">
        <v>26</v>
      </c>
      <c r="C155" s="20" t="s">
        <v>346</v>
      </c>
      <c r="D155" s="6" t="s">
        <v>345</v>
      </c>
      <c r="E155" s="21">
        <v>505</v>
      </c>
      <c r="F155" s="21">
        <v>859</v>
      </c>
      <c r="G155" s="31">
        <f>(F155-E155)/E155</f>
        <v>0.70099009900990095</v>
      </c>
      <c r="H155" s="11">
        <v>43556</v>
      </c>
      <c r="I155" s="27">
        <v>43191</v>
      </c>
      <c r="K155" s="12"/>
      <c r="L155" s="12"/>
      <c r="M155" s="12"/>
      <c r="N155" s="12" t="s">
        <v>21</v>
      </c>
      <c r="O155" s="12"/>
    </row>
    <row r="156" spans="1:15" ht="28.5" x14ac:dyDescent="0.25">
      <c r="A156" s="20" t="s">
        <v>343</v>
      </c>
      <c r="B156" s="6" t="s">
        <v>26</v>
      </c>
      <c r="C156" s="20" t="s">
        <v>347</v>
      </c>
      <c r="D156" s="6" t="s">
        <v>345</v>
      </c>
      <c r="E156" s="21" t="s">
        <v>348</v>
      </c>
      <c r="F156" s="21" t="s">
        <v>349</v>
      </c>
      <c r="G156" s="31">
        <f>(56.29-55)/55</f>
        <v>2.345454545454544E-2</v>
      </c>
      <c r="H156" s="11">
        <v>43556</v>
      </c>
      <c r="I156" s="27">
        <v>43191</v>
      </c>
      <c r="K156" s="12" t="s">
        <v>21</v>
      </c>
      <c r="L156" s="12"/>
      <c r="M156" s="12"/>
      <c r="N156" s="12"/>
      <c r="O156" s="12"/>
    </row>
    <row r="157" spans="1:15" ht="28.5" x14ac:dyDescent="0.25">
      <c r="A157" s="20" t="s">
        <v>343</v>
      </c>
      <c r="B157" s="6" t="s">
        <v>26</v>
      </c>
      <c r="C157" s="20" t="s">
        <v>350</v>
      </c>
      <c r="D157" s="6" t="s">
        <v>345</v>
      </c>
      <c r="E157" s="21" t="s">
        <v>351</v>
      </c>
      <c r="F157" s="21" t="s">
        <v>352</v>
      </c>
      <c r="G157" s="31">
        <f>(54.24-53)/53</f>
        <v>2.3396226415094378E-2</v>
      </c>
      <c r="H157" s="11">
        <v>43556</v>
      </c>
      <c r="I157" s="27">
        <v>43191</v>
      </c>
      <c r="K157" s="12" t="s">
        <v>21</v>
      </c>
      <c r="L157" s="12"/>
      <c r="M157" s="12"/>
      <c r="N157" s="12"/>
      <c r="O157" s="12"/>
    </row>
    <row r="158" spans="1:15" ht="28.5" x14ac:dyDescent="0.25">
      <c r="A158" s="20" t="s">
        <v>343</v>
      </c>
      <c r="B158" s="6" t="s">
        <v>26</v>
      </c>
      <c r="C158" s="20" t="s">
        <v>353</v>
      </c>
      <c r="D158" s="6" t="s">
        <v>345</v>
      </c>
      <c r="E158" s="21">
        <v>1852</v>
      </c>
      <c r="F158" s="21">
        <v>1895.52</v>
      </c>
      <c r="G158" s="31">
        <f t="shared" ref="G158:G167" si="4">(F158-E158)/E158</f>
        <v>2.349892008639308E-2</v>
      </c>
      <c r="H158" s="11">
        <v>43556</v>
      </c>
      <c r="I158" s="27">
        <v>43191</v>
      </c>
      <c r="K158" s="12" t="s">
        <v>21</v>
      </c>
      <c r="L158" s="12"/>
      <c r="M158" s="12"/>
      <c r="N158" s="12"/>
      <c r="O158" s="12"/>
    </row>
    <row r="159" spans="1:15" ht="57" x14ac:dyDescent="0.25">
      <c r="A159" s="20" t="s">
        <v>343</v>
      </c>
      <c r="B159" s="6" t="s">
        <v>26</v>
      </c>
      <c r="C159" s="20" t="s">
        <v>354</v>
      </c>
      <c r="D159" s="6" t="s">
        <v>345</v>
      </c>
      <c r="E159" s="21">
        <v>687</v>
      </c>
      <c r="F159" s="21">
        <v>1074</v>
      </c>
      <c r="G159" s="31">
        <f t="shared" si="4"/>
        <v>0.5633187772925764</v>
      </c>
      <c r="H159" s="11">
        <v>43556</v>
      </c>
      <c r="I159" s="27">
        <v>43191</v>
      </c>
      <c r="K159" s="12"/>
      <c r="L159" s="12"/>
      <c r="M159" s="12"/>
      <c r="N159" s="12" t="s">
        <v>21</v>
      </c>
      <c r="O159" s="12"/>
    </row>
    <row r="160" spans="1:15" ht="71.25" x14ac:dyDescent="0.25">
      <c r="A160" s="20" t="s">
        <v>343</v>
      </c>
      <c r="B160" s="6" t="s">
        <v>26</v>
      </c>
      <c r="C160" s="20" t="s">
        <v>355</v>
      </c>
      <c r="D160" s="6" t="s">
        <v>345</v>
      </c>
      <c r="E160" s="21">
        <v>657</v>
      </c>
      <c r="F160" s="21">
        <v>1044</v>
      </c>
      <c r="G160" s="31">
        <f t="shared" si="4"/>
        <v>0.58904109589041098</v>
      </c>
      <c r="H160" s="11">
        <v>43556</v>
      </c>
      <c r="I160" s="27">
        <v>43191</v>
      </c>
      <c r="K160" s="12"/>
      <c r="L160" s="12"/>
      <c r="M160" s="12"/>
      <c r="N160" s="12" t="s">
        <v>21</v>
      </c>
      <c r="O160" s="12"/>
    </row>
    <row r="161" spans="1:15" ht="28.5" x14ac:dyDescent="0.25">
      <c r="A161" s="20" t="s">
        <v>343</v>
      </c>
      <c r="B161" s="6" t="s">
        <v>26</v>
      </c>
      <c r="C161" s="20" t="s">
        <v>356</v>
      </c>
      <c r="D161" s="6" t="s">
        <v>345</v>
      </c>
      <c r="E161" s="21">
        <v>1818</v>
      </c>
      <c r="F161" s="21">
        <v>1860.72</v>
      </c>
      <c r="G161" s="31">
        <f t="shared" si="4"/>
        <v>2.3498349834983515E-2</v>
      </c>
      <c r="H161" s="11">
        <v>43556</v>
      </c>
      <c r="I161" s="27">
        <v>43191</v>
      </c>
      <c r="K161" s="12" t="s">
        <v>21</v>
      </c>
      <c r="L161" s="12"/>
      <c r="M161" s="12"/>
      <c r="N161" s="12"/>
      <c r="O161" s="12"/>
    </row>
    <row r="162" spans="1:15" ht="42.75" x14ac:dyDescent="0.25">
      <c r="A162" s="20" t="s">
        <v>343</v>
      </c>
      <c r="B162" s="6" t="s">
        <v>26</v>
      </c>
      <c r="C162" s="20" t="s">
        <v>357</v>
      </c>
      <c r="D162" s="6" t="s">
        <v>345</v>
      </c>
      <c r="E162" s="21">
        <v>1818</v>
      </c>
      <c r="F162" s="21">
        <v>1860.72</v>
      </c>
      <c r="G162" s="31">
        <f t="shared" si="4"/>
        <v>2.3498349834983515E-2</v>
      </c>
      <c r="H162" s="11">
        <v>43556</v>
      </c>
      <c r="I162" s="27">
        <v>43191</v>
      </c>
      <c r="K162" s="12" t="s">
        <v>21</v>
      </c>
      <c r="L162" s="12"/>
      <c r="M162" s="12"/>
      <c r="N162" s="12"/>
      <c r="O162" s="12"/>
    </row>
    <row r="163" spans="1:15" x14ac:dyDescent="0.25">
      <c r="A163" s="20" t="s">
        <v>343</v>
      </c>
      <c r="B163" s="6" t="s">
        <v>26</v>
      </c>
      <c r="C163" s="20" t="s">
        <v>358</v>
      </c>
      <c r="D163" s="6" t="s">
        <v>345</v>
      </c>
      <c r="E163" s="21">
        <v>1852</v>
      </c>
      <c r="F163" s="21">
        <v>1895.52</v>
      </c>
      <c r="G163" s="31">
        <f t="shared" si="4"/>
        <v>2.349892008639308E-2</v>
      </c>
      <c r="H163" s="11">
        <v>43556</v>
      </c>
      <c r="I163" s="27">
        <v>43191</v>
      </c>
      <c r="K163" s="12" t="s">
        <v>21</v>
      </c>
      <c r="L163" s="12"/>
      <c r="M163" s="12"/>
      <c r="N163" s="12"/>
      <c r="O163" s="12"/>
    </row>
    <row r="164" spans="1:15" ht="28.5" x14ac:dyDescent="0.25">
      <c r="A164" s="20" t="s">
        <v>343</v>
      </c>
      <c r="B164" s="6" t="s">
        <v>26</v>
      </c>
      <c r="C164" s="20" t="s">
        <v>359</v>
      </c>
      <c r="D164" s="6" t="s">
        <v>345</v>
      </c>
      <c r="E164" s="21">
        <v>1017</v>
      </c>
      <c r="F164" s="21">
        <v>1040.9000000000001</v>
      </c>
      <c r="G164" s="31">
        <f t="shared" si="4"/>
        <v>2.3500491642084651E-2</v>
      </c>
      <c r="H164" s="11">
        <v>43556</v>
      </c>
      <c r="I164" s="27">
        <v>43191</v>
      </c>
      <c r="K164" s="12" t="s">
        <v>21</v>
      </c>
      <c r="L164" s="12"/>
      <c r="M164" s="12"/>
      <c r="N164" s="12"/>
      <c r="O164" s="12"/>
    </row>
    <row r="165" spans="1:15" x14ac:dyDescent="0.25">
      <c r="A165" s="20" t="s">
        <v>343</v>
      </c>
      <c r="B165" s="6" t="s">
        <v>26</v>
      </c>
      <c r="C165" s="20" t="s">
        <v>360</v>
      </c>
      <c r="D165" s="6" t="s">
        <v>345</v>
      </c>
      <c r="E165" s="21">
        <v>1017</v>
      </c>
      <c r="F165" s="21">
        <v>1040.9000000000001</v>
      </c>
      <c r="G165" s="31">
        <f t="shared" si="4"/>
        <v>2.3500491642084651E-2</v>
      </c>
      <c r="H165" s="11">
        <v>43556</v>
      </c>
      <c r="I165" s="27">
        <v>43191</v>
      </c>
      <c r="K165" s="12" t="s">
        <v>21</v>
      </c>
      <c r="L165" s="12"/>
      <c r="M165" s="12"/>
      <c r="N165" s="12"/>
      <c r="O165" s="12"/>
    </row>
    <row r="166" spans="1:15" x14ac:dyDescent="0.25">
      <c r="A166" s="20" t="s">
        <v>343</v>
      </c>
      <c r="B166" s="6" t="s">
        <v>26</v>
      </c>
      <c r="C166" s="20" t="s">
        <v>361</v>
      </c>
      <c r="D166" s="6" t="s">
        <v>345</v>
      </c>
      <c r="E166" s="21">
        <v>1017</v>
      </c>
      <c r="F166" s="21">
        <v>1040.9000000000001</v>
      </c>
      <c r="G166" s="31">
        <f t="shared" si="4"/>
        <v>2.3500491642084651E-2</v>
      </c>
      <c r="H166" s="11">
        <v>43556</v>
      </c>
      <c r="I166" s="27">
        <v>43191</v>
      </c>
      <c r="K166" s="12" t="s">
        <v>21</v>
      </c>
      <c r="L166" s="12"/>
      <c r="M166" s="12"/>
      <c r="N166" s="12"/>
      <c r="O166" s="12"/>
    </row>
    <row r="167" spans="1:15" x14ac:dyDescent="0.25">
      <c r="A167" s="20" t="s">
        <v>343</v>
      </c>
      <c r="B167" s="6" t="s">
        <v>26</v>
      </c>
      <c r="C167" s="20" t="s">
        <v>362</v>
      </c>
      <c r="D167" s="6" t="s">
        <v>345</v>
      </c>
      <c r="E167" s="21">
        <v>203.4</v>
      </c>
      <c r="F167" s="21">
        <v>208.18</v>
      </c>
      <c r="G167" s="31">
        <f t="shared" si="4"/>
        <v>2.3500491642084568E-2</v>
      </c>
      <c r="H167" s="11">
        <v>43556</v>
      </c>
      <c r="I167" s="27">
        <v>43191</v>
      </c>
      <c r="K167" s="12" t="s">
        <v>21</v>
      </c>
      <c r="L167" s="12"/>
      <c r="M167" s="12"/>
      <c r="N167" s="12"/>
      <c r="O167" s="12"/>
    </row>
    <row r="168" spans="1:15" ht="57" x14ac:dyDescent="0.25">
      <c r="A168" s="20" t="s">
        <v>343</v>
      </c>
      <c r="B168" s="6" t="s">
        <v>26</v>
      </c>
      <c r="C168" s="20" t="s">
        <v>363</v>
      </c>
      <c r="D168" s="6" t="s">
        <v>345</v>
      </c>
      <c r="E168" s="21">
        <v>203.4</v>
      </c>
      <c r="F168" s="21">
        <v>208.18</v>
      </c>
      <c r="G168" s="31">
        <f>(F168-E168)/E168</f>
        <v>2.3500491642084568E-2</v>
      </c>
      <c r="H168" s="11">
        <v>43556</v>
      </c>
      <c r="I168" s="27">
        <v>43191</v>
      </c>
      <c r="K168" s="12" t="s">
        <v>21</v>
      </c>
      <c r="L168" s="12"/>
      <c r="M168" s="12"/>
      <c r="N168" s="12"/>
      <c r="O168" s="12"/>
    </row>
    <row r="169" spans="1:15" ht="42.75" x14ac:dyDescent="0.25">
      <c r="A169" s="20" t="s">
        <v>343</v>
      </c>
      <c r="B169" s="6" t="s">
        <v>26</v>
      </c>
      <c r="C169" s="20" t="s">
        <v>364</v>
      </c>
      <c r="D169" s="6" t="s">
        <v>345</v>
      </c>
      <c r="E169" s="21">
        <v>676.31</v>
      </c>
      <c r="F169" s="21">
        <v>692.2</v>
      </c>
      <c r="G169" s="31">
        <f t="shared" ref="G169:G185" si="5">(F169-E169)/E169</f>
        <v>2.3495142759977085E-2</v>
      </c>
      <c r="H169" s="11">
        <v>43556</v>
      </c>
      <c r="I169" s="27">
        <v>43191</v>
      </c>
      <c r="K169" s="12" t="s">
        <v>21</v>
      </c>
      <c r="L169" s="12"/>
      <c r="M169" s="12"/>
      <c r="N169" s="12"/>
      <c r="O169" s="12"/>
    </row>
    <row r="170" spans="1:15" ht="57" x14ac:dyDescent="0.25">
      <c r="A170" s="20" t="s">
        <v>343</v>
      </c>
      <c r="B170" s="6" t="s">
        <v>26</v>
      </c>
      <c r="C170" s="20" t="s">
        <v>365</v>
      </c>
      <c r="D170" s="6" t="s">
        <v>345</v>
      </c>
      <c r="E170" s="21">
        <v>137.30000000000001</v>
      </c>
      <c r="F170" s="21">
        <v>140.53</v>
      </c>
      <c r="G170" s="31">
        <f t="shared" si="5"/>
        <v>2.3525127458120826E-2</v>
      </c>
      <c r="H170" s="11">
        <v>43556</v>
      </c>
      <c r="I170" s="27">
        <v>43191</v>
      </c>
      <c r="K170" s="12" t="s">
        <v>21</v>
      </c>
      <c r="L170" s="12"/>
      <c r="M170" s="12"/>
      <c r="N170" s="12"/>
      <c r="O170" s="12"/>
    </row>
    <row r="171" spans="1:15" ht="71.25" x14ac:dyDescent="0.25">
      <c r="A171" s="20" t="s">
        <v>343</v>
      </c>
      <c r="B171" s="6" t="s">
        <v>26</v>
      </c>
      <c r="C171" s="20" t="s">
        <v>366</v>
      </c>
      <c r="D171" s="6" t="s">
        <v>345</v>
      </c>
      <c r="E171" s="21">
        <v>137.30000000000001</v>
      </c>
      <c r="F171" s="21">
        <v>140.53</v>
      </c>
      <c r="G171" s="31">
        <f t="shared" si="5"/>
        <v>2.3525127458120826E-2</v>
      </c>
      <c r="H171" s="11">
        <v>43556</v>
      </c>
      <c r="I171" s="27">
        <v>43191</v>
      </c>
      <c r="K171" s="12" t="s">
        <v>21</v>
      </c>
      <c r="L171" s="12"/>
      <c r="M171" s="12"/>
      <c r="N171" s="12"/>
      <c r="O171" s="12"/>
    </row>
    <row r="172" spans="1:15" ht="42.75" x14ac:dyDescent="0.25">
      <c r="A172" s="20" t="s">
        <v>343</v>
      </c>
      <c r="B172" s="6" t="s">
        <v>26</v>
      </c>
      <c r="C172" s="20" t="s">
        <v>367</v>
      </c>
      <c r="D172" s="6" t="s">
        <v>345</v>
      </c>
      <c r="E172" s="21">
        <v>676.31</v>
      </c>
      <c r="F172" s="21">
        <v>692.2</v>
      </c>
      <c r="G172" s="31">
        <f t="shared" si="5"/>
        <v>2.3495142759977085E-2</v>
      </c>
      <c r="H172" s="11">
        <v>43556</v>
      </c>
      <c r="I172" s="27">
        <v>43191</v>
      </c>
      <c r="K172" s="12" t="s">
        <v>21</v>
      </c>
      <c r="L172" s="12"/>
      <c r="M172" s="12"/>
      <c r="N172" s="12"/>
      <c r="O172" s="12"/>
    </row>
    <row r="173" spans="1:15" ht="57" x14ac:dyDescent="0.25">
      <c r="A173" s="20" t="s">
        <v>343</v>
      </c>
      <c r="B173" s="6" t="s">
        <v>26</v>
      </c>
      <c r="C173" s="20" t="s">
        <v>368</v>
      </c>
      <c r="D173" s="6" t="s">
        <v>345</v>
      </c>
      <c r="E173" s="21">
        <v>1017</v>
      </c>
      <c r="F173" s="21">
        <v>1040.9000000000001</v>
      </c>
      <c r="G173" s="31">
        <f t="shared" si="5"/>
        <v>2.3500491642084651E-2</v>
      </c>
      <c r="H173" s="11">
        <v>43556</v>
      </c>
      <c r="I173" s="27">
        <v>43191</v>
      </c>
      <c r="K173" s="12" t="s">
        <v>21</v>
      </c>
      <c r="L173" s="12"/>
      <c r="M173" s="12"/>
      <c r="N173" s="12"/>
      <c r="O173" s="12"/>
    </row>
    <row r="174" spans="1:15" ht="57" x14ac:dyDescent="0.25">
      <c r="A174" s="20" t="s">
        <v>343</v>
      </c>
      <c r="B174" s="6" t="s">
        <v>26</v>
      </c>
      <c r="C174" s="20" t="s">
        <v>369</v>
      </c>
      <c r="D174" s="6" t="s">
        <v>345</v>
      </c>
      <c r="E174" s="21">
        <v>676.31</v>
      </c>
      <c r="F174" s="21">
        <v>692.2</v>
      </c>
      <c r="G174" s="31">
        <f t="shared" si="5"/>
        <v>2.3495142759977085E-2</v>
      </c>
      <c r="H174" s="11">
        <v>43556</v>
      </c>
      <c r="I174" s="27">
        <v>43191</v>
      </c>
      <c r="K174" s="12" t="s">
        <v>21</v>
      </c>
      <c r="L174" s="12"/>
      <c r="M174" s="12"/>
      <c r="N174" s="12"/>
      <c r="O174" s="12"/>
    </row>
    <row r="175" spans="1:15" ht="28.5" x14ac:dyDescent="0.25">
      <c r="A175" s="20" t="s">
        <v>343</v>
      </c>
      <c r="B175" s="6" t="s">
        <v>26</v>
      </c>
      <c r="C175" s="20" t="s">
        <v>370</v>
      </c>
      <c r="D175" s="6" t="s">
        <v>345</v>
      </c>
      <c r="E175" s="21">
        <v>676.31</v>
      </c>
      <c r="F175" s="21">
        <v>692.2</v>
      </c>
      <c r="G175" s="31">
        <f t="shared" si="5"/>
        <v>2.3495142759977085E-2</v>
      </c>
      <c r="H175" s="11">
        <v>43556</v>
      </c>
      <c r="I175" s="27">
        <v>43191</v>
      </c>
      <c r="K175" s="12" t="s">
        <v>21</v>
      </c>
      <c r="L175" s="12"/>
      <c r="M175" s="12"/>
      <c r="N175" s="12"/>
      <c r="O175" s="12"/>
    </row>
    <row r="176" spans="1:15" ht="42.75" x14ac:dyDescent="0.25">
      <c r="A176" s="20" t="s">
        <v>343</v>
      </c>
      <c r="B176" s="6" t="s">
        <v>26</v>
      </c>
      <c r="C176" s="20" t="s">
        <v>371</v>
      </c>
      <c r="D176" s="6" t="s">
        <v>345</v>
      </c>
      <c r="E176" s="21">
        <v>676.31</v>
      </c>
      <c r="F176" s="21">
        <v>692.2</v>
      </c>
      <c r="G176" s="31">
        <f t="shared" si="5"/>
        <v>2.3495142759977085E-2</v>
      </c>
      <c r="H176" s="11">
        <v>43556</v>
      </c>
      <c r="I176" s="27">
        <v>43191</v>
      </c>
      <c r="K176" s="12" t="s">
        <v>21</v>
      </c>
      <c r="L176" s="12"/>
      <c r="M176" s="12"/>
      <c r="N176" s="12"/>
      <c r="O176" s="12"/>
    </row>
    <row r="177" spans="1:15" ht="85.5" x14ac:dyDescent="0.25">
      <c r="A177" s="20" t="s">
        <v>343</v>
      </c>
      <c r="B177" s="6" t="s">
        <v>26</v>
      </c>
      <c r="C177" s="20" t="s">
        <v>372</v>
      </c>
      <c r="D177" s="6" t="s">
        <v>345</v>
      </c>
      <c r="E177" s="21">
        <v>676.31</v>
      </c>
      <c r="F177" s="21">
        <v>692.2</v>
      </c>
      <c r="G177" s="31">
        <f t="shared" si="5"/>
        <v>2.3495142759977085E-2</v>
      </c>
      <c r="H177" s="11">
        <v>43556</v>
      </c>
      <c r="I177" s="27">
        <v>43191</v>
      </c>
      <c r="K177" s="12" t="s">
        <v>21</v>
      </c>
      <c r="L177" s="12"/>
      <c r="M177" s="12"/>
      <c r="N177" s="12"/>
      <c r="O177" s="12"/>
    </row>
    <row r="178" spans="1:15" x14ac:dyDescent="0.25">
      <c r="A178" s="20" t="s">
        <v>343</v>
      </c>
      <c r="B178" s="6" t="s">
        <v>26</v>
      </c>
      <c r="C178" s="20" t="s">
        <v>373</v>
      </c>
      <c r="D178" s="6" t="s">
        <v>345</v>
      </c>
      <c r="E178" s="21">
        <v>30.51</v>
      </c>
      <c r="F178" s="21">
        <v>31.23</v>
      </c>
      <c r="G178" s="31">
        <f t="shared" si="5"/>
        <v>2.3598820058997012E-2</v>
      </c>
      <c r="H178" s="11">
        <v>43556</v>
      </c>
      <c r="I178" s="27">
        <v>43191</v>
      </c>
      <c r="K178" s="12" t="s">
        <v>21</v>
      </c>
      <c r="L178" s="12"/>
      <c r="M178" s="12"/>
      <c r="N178" s="12"/>
      <c r="O178" s="12"/>
    </row>
    <row r="179" spans="1:15" x14ac:dyDescent="0.25">
      <c r="A179" s="20" t="s">
        <v>343</v>
      </c>
      <c r="B179" s="6" t="s">
        <v>26</v>
      </c>
      <c r="C179" s="20" t="s">
        <v>374</v>
      </c>
      <c r="D179" s="6" t="s">
        <v>345</v>
      </c>
      <c r="E179" s="21">
        <v>30.51</v>
      </c>
      <c r="F179" s="21">
        <v>31.23</v>
      </c>
      <c r="G179" s="31">
        <f t="shared" si="5"/>
        <v>2.3598820058997012E-2</v>
      </c>
      <c r="H179" s="11">
        <v>43556</v>
      </c>
      <c r="I179" s="27">
        <v>43191</v>
      </c>
      <c r="K179" s="12" t="s">
        <v>21</v>
      </c>
      <c r="L179" s="12"/>
      <c r="M179" s="12"/>
      <c r="N179" s="12"/>
      <c r="O179" s="12"/>
    </row>
    <row r="180" spans="1:15" ht="57" x14ac:dyDescent="0.25">
      <c r="A180" s="20" t="s">
        <v>343</v>
      </c>
      <c r="B180" s="6" t="s">
        <v>26</v>
      </c>
      <c r="C180" s="20" t="s">
        <v>375</v>
      </c>
      <c r="D180" s="6" t="s">
        <v>345</v>
      </c>
      <c r="E180" s="21">
        <v>152.55000000000001</v>
      </c>
      <c r="F180" s="21">
        <v>156.13</v>
      </c>
      <c r="G180" s="31">
        <f t="shared" si="5"/>
        <v>2.3467715503113627E-2</v>
      </c>
      <c r="H180" s="11">
        <v>43556</v>
      </c>
      <c r="I180" s="27">
        <v>43191</v>
      </c>
      <c r="K180" s="12" t="s">
        <v>21</v>
      </c>
      <c r="L180" s="12"/>
      <c r="M180" s="12"/>
      <c r="N180" s="12"/>
      <c r="O180" s="12"/>
    </row>
    <row r="181" spans="1:15" x14ac:dyDescent="0.25">
      <c r="A181" s="20" t="s">
        <v>343</v>
      </c>
      <c r="B181" s="6" t="s">
        <v>26</v>
      </c>
      <c r="C181" s="20" t="s">
        <v>376</v>
      </c>
      <c r="D181" s="6" t="s">
        <v>345</v>
      </c>
      <c r="E181" s="21">
        <v>30.51</v>
      </c>
      <c r="F181" s="21">
        <v>31.23</v>
      </c>
      <c r="G181" s="31">
        <f t="shared" si="5"/>
        <v>2.3598820058997012E-2</v>
      </c>
      <c r="H181" s="11">
        <v>43556</v>
      </c>
      <c r="I181" s="27">
        <v>43191</v>
      </c>
      <c r="K181" s="12" t="s">
        <v>21</v>
      </c>
      <c r="L181" s="12"/>
      <c r="M181" s="12"/>
      <c r="N181" s="12"/>
      <c r="O181" s="12"/>
    </row>
    <row r="182" spans="1:15" ht="28.5" x14ac:dyDescent="0.25">
      <c r="A182" s="20" t="s">
        <v>343</v>
      </c>
      <c r="B182" s="6" t="s">
        <v>26</v>
      </c>
      <c r="C182" s="20" t="s">
        <v>377</v>
      </c>
      <c r="D182" s="6" t="s">
        <v>381</v>
      </c>
      <c r="E182" s="21" t="s">
        <v>378</v>
      </c>
      <c r="F182" s="21" t="s">
        <v>379</v>
      </c>
      <c r="G182" s="31" t="s">
        <v>380</v>
      </c>
      <c r="H182" s="18">
        <v>43850</v>
      </c>
      <c r="I182" s="45">
        <v>43849</v>
      </c>
      <c r="K182" s="12" t="s">
        <v>21</v>
      </c>
      <c r="L182" s="12"/>
      <c r="M182" s="12"/>
      <c r="N182" s="12"/>
      <c r="O182" s="12"/>
    </row>
    <row r="183" spans="1:15" ht="28.5" x14ac:dyDescent="0.25">
      <c r="A183" s="20" t="s">
        <v>343</v>
      </c>
      <c r="B183" s="6" t="s">
        <v>26</v>
      </c>
      <c r="C183" s="20" t="s">
        <v>382</v>
      </c>
      <c r="D183" s="6" t="s">
        <v>381</v>
      </c>
      <c r="E183" s="21" t="s">
        <v>383</v>
      </c>
      <c r="F183" s="21" t="s">
        <v>384</v>
      </c>
      <c r="G183" s="31" t="s">
        <v>385</v>
      </c>
      <c r="H183" s="45">
        <v>43850</v>
      </c>
      <c r="I183" s="45">
        <v>43849</v>
      </c>
      <c r="K183" s="12" t="s">
        <v>21</v>
      </c>
      <c r="L183" s="12"/>
      <c r="M183" s="12"/>
      <c r="N183" s="12"/>
      <c r="O183" s="12"/>
    </row>
    <row r="184" spans="1:15" ht="28.5" x14ac:dyDescent="0.25">
      <c r="A184" s="20" t="s">
        <v>343</v>
      </c>
      <c r="B184" s="6" t="s">
        <v>26</v>
      </c>
      <c r="C184" s="20" t="s">
        <v>386</v>
      </c>
      <c r="D184" s="6" t="s">
        <v>387</v>
      </c>
      <c r="E184" s="21">
        <v>351</v>
      </c>
      <c r="F184" s="21">
        <v>358</v>
      </c>
      <c r="G184" s="31">
        <f t="shared" si="5"/>
        <v>1.9943019943019943E-2</v>
      </c>
      <c r="H184" s="45">
        <v>43850</v>
      </c>
      <c r="I184" s="45">
        <v>43849</v>
      </c>
      <c r="K184" s="12" t="s">
        <v>21</v>
      </c>
      <c r="L184" s="12"/>
      <c r="M184" s="12"/>
      <c r="N184" s="12"/>
      <c r="O184" s="12"/>
    </row>
    <row r="185" spans="1:15" ht="42.75" x14ac:dyDescent="0.25">
      <c r="A185" s="20" t="s">
        <v>343</v>
      </c>
      <c r="B185" s="6" t="s">
        <v>26</v>
      </c>
      <c r="C185" s="20" t="s">
        <v>388</v>
      </c>
      <c r="D185" s="6" t="s">
        <v>387</v>
      </c>
      <c r="E185" s="21">
        <v>704</v>
      </c>
      <c r="F185" s="21">
        <v>718</v>
      </c>
      <c r="G185" s="31">
        <f t="shared" si="5"/>
        <v>1.9886363636363636E-2</v>
      </c>
      <c r="H185" s="45">
        <v>43850</v>
      </c>
      <c r="I185" s="45">
        <v>43849</v>
      </c>
      <c r="K185" s="12" t="s">
        <v>21</v>
      </c>
      <c r="L185" s="12"/>
      <c r="M185" s="12"/>
      <c r="N185" s="12"/>
      <c r="O185" s="12"/>
    </row>
    <row r="186" spans="1:15" x14ac:dyDescent="0.25">
      <c r="A186" s="20" t="s">
        <v>343</v>
      </c>
      <c r="B186" s="6" t="s">
        <v>26</v>
      </c>
      <c r="C186" s="20" t="s">
        <v>389</v>
      </c>
      <c r="D186" s="6" t="s">
        <v>392</v>
      </c>
      <c r="E186" s="46" t="s">
        <v>390</v>
      </c>
      <c r="F186" s="46" t="s">
        <v>391</v>
      </c>
      <c r="G186" s="31">
        <f>(0.206-0.202)/0.202</f>
        <v>1.9801980198019681E-2</v>
      </c>
      <c r="H186" s="45">
        <v>43850</v>
      </c>
      <c r="I186" s="45">
        <v>43849</v>
      </c>
      <c r="K186" s="12" t="s">
        <v>21</v>
      </c>
      <c r="L186" s="12"/>
      <c r="M186" s="12"/>
      <c r="N186" s="12"/>
      <c r="O186" s="12"/>
    </row>
    <row r="187" spans="1:15" x14ac:dyDescent="0.25">
      <c r="A187" s="20" t="s">
        <v>343</v>
      </c>
      <c r="B187" s="6" t="s">
        <v>26</v>
      </c>
      <c r="C187" s="20" t="s">
        <v>389</v>
      </c>
      <c r="D187" s="6" t="s">
        <v>392</v>
      </c>
      <c r="E187" s="46" t="s">
        <v>393</v>
      </c>
      <c r="F187" s="46" t="s">
        <v>394</v>
      </c>
      <c r="G187" s="31">
        <f>(0.521-0.511)/0.511</f>
        <v>1.9569471624266161E-2</v>
      </c>
      <c r="H187" s="45">
        <v>43850</v>
      </c>
      <c r="I187" s="45">
        <v>43849</v>
      </c>
      <c r="K187" s="12" t="s">
        <v>21</v>
      </c>
      <c r="L187" s="12"/>
      <c r="M187" s="12"/>
      <c r="N187" s="12"/>
      <c r="O187" s="12"/>
    </row>
    <row r="188" spans="1:15" ht="42.75" hidden="1" x14ac:dyDescent="0.25">
      <c r="A188" s="20" t="s">
        <v>395</v>
      </c>
      <c r="B188" s="6" t="s">
        <v>617</v>
      </c>
      <c r="C188" s="20" t="s">
        <v>396</v>
      </c>
      <c r="D188" s="20" t="s">
        <v>397</v>
      </c>
      <c r="E188" s="67">
        <v>17.100000000000001</v>
      </c>
      <c r="F188" s="68">
        <v>16.91</v>
      </c>
      <c r="G188" s="47">
        <f>F188/E188-1</f>
        <v>-1.1111111111111183E-2</v>
      </c>
      <c r="H188" s="40">
        <v>43831</v>
      </c>
      <c r="I188" s="40">
        <v>43466</v>
      </c>
      <c r="K188" s="12" t="s">
        <v>21</v>
      </c>
      <c r="L188" s="12"/>
      <c r="M188" s="12"/>
      <c r="N188" s="12"/>
      <c r="O188" s="12"/>
    </row>
    <row r="189" spans="1:15" ht="42.75" hidden="1" x14ac:dyDescent="0.25">
      <c r="A189" s="20" t="s">
        <v>395</v>
      </c>
      <c r="B189" s="6" t="s">
        <v>617</v>
      </c>
      <c r="C189" s="20" t="s">
        <v>398</v>
      </c>
      <c r="D189" s="20" t="s">
        <v>399</v>
      </c>
      <c r="E189" s="67">
        <v>15.78</v>
      </c>
      <c r="F189" s="68">
        <v>15.6</v>
      </c>
      <c r="G189" s="47">
        <f>F189/E189-1</f>
        <v>-1.1406844106463865E-2</v>
      </c>
      <c r="H189" s="40">
        <v>43831</v>
      </c>
      <c r="I189" s="40">
        <v>43466</v>
      </c>
      <c r="K189" s="12" t="s">
        <v>21</v>
      </c>
      <c r="L189" s="12"/>
      <c r="M189" s="12"/>
      <c r="N189" s="12"/>
      <c r="O189" s="12"/>
    </row>
    <row r="190" spans="1:15" hidden="1" x14ac:dyDescent="0.25">
      <c r="A190" s="20" t="s">
        <v>400</v>
      </c>
      <c r="B190" s="15" t="s">
        <v>38</v>
      </c>
      <c r="C190" s="19" t="s">
        <v>401</v>
      </c>
      <c r="D190" s="19" t="s">
        <v>402</v>
      </c>
      <c r="E190" s="48">
        <v>40</v>
      </c>
      <c r="F190" s="17" t="s">
        <v>40</v>
      </c>
      <c r="G190" s="16" t="s">
        <v>40</v>
      </c>
      <c r="H190" s="27">
        <v>43617</v>
      </c>
      <c r="I190" s="27">
        <v>41275</v>
      </c>
      <c r="K190" s="12"/>
      <c r="L190" s="12"/>
      <c r="M190" s="12"/>
      <c r="N190" s="12"/>
      <c r="O190" s="12"/>
    </row>
    <row r="191" spans="1:15" ht="57" x14ac:dyDescent="0.25">
      <c r="A191" s="20" t="s">
        <v>400</v>
      </c>
      <c r="B191" s="6" t="s">
        <v>15</v>
      </c>
      <c r="C191" s="20" t="s">
        <v>403</v>
      </c>
      <c r="D191" s="19" t="s">
        <v>404</v>
      </c>
      <c r="E191" s="48">
        <v>7.5</v>
      </c>
      <c r="F191" s="48">
        <v>7.75</v>
      </c>
      <c r="G191" s="49">
        <v>3.3333333333333333E-2</v>
      </c>
      <c r="H191" s="27">
        <v>43647</v>
      </c>
      <c r="I191" s="27">
        <v>42917</v>
      </c>
      <c r="K191" s="12"/>
      <c r="L191" s="12" t="s">
        <v>21</v>
      </c>
      <c r="M191" s="12"/>
      <c r="N191" s="12"/>
      <c r="O191" s="12"/>
    </row>
    <row r="192" spans="1:15" x14ac:dyDescent="0.25">
      <c r="A192" s="20" t="s">
        <v>400</v>
      </c>
      <c r="B192" s="6" t="s">
        <v>15</v>
      </c>
      <c r="C192" s="20" t="s">
        <v>405</v>
      </c>
      <c r="D192" s="19" t="s">
        <v>406</v>
      </c>
      <c r="E192" s="48">
        <v>35</v>
      </c>
      <c r="F192" s="48">
        <v>35.75</v>
      </c>
      <c r="G192" s="49">
        <v>2.1428571428571429E-2</v>
      </c>
      <c r="H192" s="27">
        <v>43647</v>
      </c>
      <c r="I192" s="27">
        <v>43101</v>
      </c>
      <c r="K192" s="12" t="s">
        <v>21</v>
      </c>
      <c r="L192" s="12"/>
      <c r="M192" s="12"/>
      <c r="N192" s="12"/>
      <c r="O192" s="12"/>
    </row>
    <row r="193" spans="1:15" ht="28.5" x14ac:dyDescent="0.25">
      <c r="A193" s="20" t="s">
        <v>400</v>
      </c>
      <c r="B193" s="6" t="s">
        <v>15</v>
      </c>
      <c r="C193" s="20" t="s">
        <v>407</v>
      </c>
      <c r="D193" s="19" t="s">
        <v>408</v>
      </c>
      <c r="E193" s="48">
        <v>275</v>
      </c>
      <c r="F193" s="48">
        <v>281</v>
      </c>
      <c r="G193" s="49">
        <v>2.181818181818182E-2</v>
      </c>
      <c r="H193" s="27">
        <v>43647</v>
      </c>
      <c r="I193" s="27">
        <v>43466</v>
      </c>
      <c r="K193" s="12" t="s">
        <v>21</v>
      </c>
      <c r="L193" s="12"/>
      <c r="M193" s="12"/>
      <c r="N193" s="12"/>
      <c r="O193" s="12"/>
    </row>
    <row r="194" spans="1:15" ht="28.5" x14ac:dyDescent="0.25">
      <c r="A194" s="20" t="s">
        <v>400</v>
      </c>
      <c r="B194" s="6" t="s">
        <v>15</v>
      </c>
      <c r="C194" s="20" t="s">
        <v>409</v>
      </c>
      <c r="D194" s="19" t="s">
        <v>410</v>
      </c>
      <c r="E194" s="48">
        <v>15.75</v>
      </c>
      <c r="F194" s="48">
        <v>16</v>
      </c>
      <c r="G194" s="49">
        <v>1.5873015873015872E-2</v>
      </c>
      <c r="H194" s="27">
        <v>43647</v>
      </c>
      <c r="I194" s="27">
        <v>42614</v>
      </c>
      <c r="K194" s="12" t="s">
        <v>21</v>
      </c>
      <c r="L194" s="12"/>
      <c r="M194" s="12"/>
      <c r="N194" s="12"/>
      <c r="O194" s="12"/>
    </row>
    <row r="195" spans="1:15" ht="28.5" x14ac:dyDescent="0.25">
      <c r="A195" s="20" t="s">
        <v>400</v>
      </c>
      <c r="B195" s="6" t="s">
        <v>15</v>
      </c>
      <c r="C195" s="20" t="s">
        <v>411</v>
      </c>
      <c r="D195" s="15" t="s">
        <v>412</v>
      </c>
      <c r="E195" s="48">
        <v>52.5</v>
      </c>
      <c r="F195" s="48">
        <v>53.75</v>
      </c>
      <c r="G195" s="49">
        <v>2.3809523809523808E-2</v>
      </c>
      <c r="H195" s="27">
        <v>43647</v>
      </c>
      <c r="I195" s="27">
        <v>42614</v>
      </c>
      <c r="K195" s="12" t="s">
        <v>21</v>
      </c>
      <c r="L195" s="12"/>
      <c r="M195" s="12"/>
      <c r="N195" s="12"/>
      <c r="O195" s="12"/>
    </row>
    <row r="196" spans="1:15" ht="42.75" x14ac:dyDescent="0.25">
      <c r="A196" s="20" t="s">
        <v>400</v>
      </c>
      <c r="B196" s="6" t="s">
        <v>15</v>
      </c>
      <c r="C196" s="20" t="s">
        <v>413</v>
      </c>
      <c r="D196" s="20" t="s">
        <v>414</v>
      </c>
      <c r="E196" s="48">
        <v>89.25</v>
      </c>
      <c r="F196" s="48">
        <v>91.25</v>
      </c>
      <c r="G196" s="49">
        <v>2.2408963585434174E-2</v>
      </c>
      <c r="H196" s="27">
        <v>43647</v>
      </c>
      <c r="I196" s="27">
        <v>42614</v>
      </c>
      <c r="K196" s="12" t="s">
        <v>21</v>
      </c>
      <c r="L196" s="12"/>
      <c r="M196" s="12"/>
      <c r="N196" s="12"/>
      <c r="O196" s="12"/>
    </row>
    <row r="197" spans="1:15" ht="28.5" x14ac:dyDescent="0.25">
      <c r="A197" s="20" t="s">
        <v>400</v>
      </c>
      <c r="B197" s="6" t="s">
        <v>15</v>
      </c>
      <c r="C197" s="20" t="s">
        <v>415</v>
      </c>
      <c r="D197" s="19" t="s">
        <v>416</v>
      </c>
      <c r="E197" s="48">
        <v>23</v>
      </c>
      <c r="F197" s="48">
        <v>23.5</v>
      </c>
      <c r="G197" s="49">
        <v>2.1739130434782608E-2</v>
      </c>
      <c r="H197" s="27">
        <v>43647</v>
      </c>
      <c r="I197" s="27">
        <v>42005</v>
      </c>
      <c r="K197" s="12" t="s">
        <v>21</v>
      </c>
      <c r="L197" s="12"/>
      <c r="M197" s="12"/>
      <c r="N197" s="12"/>
      <c r="O197" s="12"/>
    </row>
    <row r="198" spans="1:15" ht="42.75" x14ac:dyDescent="0.25">
      <c r="A198" s="20" t="s">
        <v>400</v>
      </c>
      <c r="B198" s="6" t="s">
        <v>15</v>
      </c>
      <c r="C198" s="20" t="s">
        <v>417</v>
      </c>
      <c r="D198" s="19" t="s">
        <v>418</v>
      </c>
      <c r="E198" s="48">
        <v>201</v>
      </c>
      <c r="F198" s="48">
        <v>205</v>
      </c>
      <c r="G198" s="49">
        <v>1.9900497512437811E-2</v>
      </c>
      <c r="H198" s="27">
        <v>43647</v>
      </c>
      <c r="I198" s="27">
        <v>42005</v>
      </c>
      <c r="K198" s="12" t="s">
        <v>21</v>
      </c>
      <c r="L198" s="12"/>
      <c r="M198" s="12"/>
      <c r="N198" s="12"/>
      <c r="O198" s="12"/>
    </row>
    <row r="199" spans="1:15" ht="28.5" x14ac:dyDescent="0.25">
      <c r="A199" s="20" t="s">
        <v>400</v>
      </c>
      <c r="B199" s="6" t="s">
        <v>15</v>
      </c>
      <c r="C199" s="20" t="s">
        <v>419</v>
      </c>
      <c r="D199" s="19" t="s">
        <v>420</v>
      </c>
      <c r="E199" s="48">
        <v>114</v>
      </c>
      <c r="F199" s="48">
        <v>116.25</v>
      </c>
      <c r="G199" s="49">
        <v>1.9736842105263157E-2</v>
      </c>
      <c r="H199" s="27">
        <v>43647</v>
      </c>
      <c r="I199" s="27">
        <v>42005</v>
      </c>
      <c r="K199" s="12" t="s">
        <v>21</v>
      </c>
      <c r="L199" s="12"/>
      <c r="M199" s="12"/>
      <c r="N199" s="12"/>
      <c r="O199" s="12"/>
    </row>
    <row r="200" spans="1:15" ht="42.75" x14ac:dyDescent="0.25">
      <c r="A200" s="20" t="s">
        <v>400</v>
      </c>
      <c r="B200" s="6" t="s">
        <v>15</v>
      </c>
      <c r="C200" s="20" t="s">
        <v>421</v>
      </c>
      <c r="D200" s="19" t="s">
        <v>422</v>
      </c>
      <c r="E200" s="48">
        <v>23</v>
      </c>
      <c r="F200" s="48">
        <v>23.5</v>
      </c>
      <c r="G200" s="49">
        <v>2.1739130434782608E-2</v>
      </c>
      <c r="H200" s="27">
        <v>43647</v>
      </c>
      <c r="I200" s="27">
        <v>42005</v>
      </c>
      <c r="K200" s="12" t="s">
        <v>21</v>
      </c>
      <c r="L200" s="12"/>
      <c r="M200" s="12"/>
      <c r="N200" s="12"/>
      <c r="O200" s="12"/>
    </row>
    <row r="201" spans="1:15" ht="28.5" x14ac:dyDescent="0.25">
      <c r="A201" s="20" t="s">
        <v>400</v>
      </c>
      <c r="B201" s="6" t="s">
        <v>15</v>
      </c>
      <c r="C201" s="20" t="s">
        <v>423</v>
      </c>
      <c r="D201" s="19" t="s">
        <v>424</v>
      </c>
      <c r="E201" s="50">
        <v>23</v>
      </c>
      <c r="F201" s="50">
        <v>23.5</v>
      </c>
      <c r="G201" s="30">
        <v>2.1739130434782608E-2</v>
      </c>
      <c r="H201" s="27">
        <v>43647</v>
      </c>
      <c r="I201" s="27">
        <v>42005</v>
      </c>
      <c r="K201" s="12" t="s">
        <v>21</v>
      </c>
      <c r="L201" s="12"/>
      <c r="M201" s="12"/>
      <c r="N201" s="12"/>
      <c r="O201" s="12"/>
    </row>
    <row r="202" spans="1:15" x14ac:dyDescent="0.25">
      <c r="A202" s="20" t="s">
        <v>400</v>
      </c>
      <c r="B202" s="6" t="s">
        <v>15</v>
      </c>
      <c r="C202" s="20" t="s">
        <v>425</v>
      </c>
      <c r="D202" s="19" t="s">
        <v>426</v>
      </c>
      <c r="E202" s="48">
        <v>440</v>
      </c>
      <c r="F202" s="48">
        <v>448.75</v>
      </c>
      <c r="G202" s="49">
        <v>1.9886363636363636E-2</v>
      </c>
      <c r="H202" s="27">
        <v>43647</v>
      </c>
      <c r="I202" s="27">
        <v>42370</v>
      </c>
      <c r="K202" s="12" t="s">
        <v>21</v>
      </c>
      <c r="L202" s="12"/>
      <c r="M202" s="12"/>
      <c r="N202" s="12"/>
      <c r="O202" s="12"/>
    </row>
    <row r="203" spans="1:15" ht="42.75" x14ac:dyDescent="0.25">
      <c r="A203" s="20" t="s">
        <v>400</v>
      </c>
      <c r="B203" s="6" t="s">
        <v>15</v>
      </c>
      <c r="C203" s="20" t="s">
        <v>427</v>
      </c>
      <c r="D203" s="19" t="s">
        <v>428</v>
      </c>
      <c r="E203" s="48">
        <v>730</v>
      </c>
      <c r="F203" s="48">
        <v>744.5</v>
      </c>
      <c r="G203" s="49">
        <v>1.9863013698630139E-2</v>
      </c>
      <c r="H203" s="27">
        <v>43647</v>
      </c>
      <c r="I203" s="27">
        <v>43101</v>
      </c>
      <c r="K203" s="12" t="s">
        <v>21</v>
      </c>
      <c r="L203" s="12"/>
      <c r="M203" s="12"/>
      <c r="N203" s="12"/>
      <c r="O203" s="12"/>
    </row>
    <row r="204" spans="1:15" x14ac:dyDescent="0.25">
      <c r="A204" s="20" t="s">
        <v>400</v>
      </c>
      <c r="B204" s="6" t="s">
        <v>15</v>
      </c>
      <c r="C204" s="20" t="s">
        <v>429</v>
      </c>
      <c r="D204" s="19" t="s">
        <v>430</v>
      </c>
      <c r="E204" s="48">
        <v>286</v>
      </c>
      <c r="F204" s="48">
        <v>291.75</v>
      </c>
      <c r="G204" s="49">
        <v>2.0104895104895104E-2</v>
      </c>
      <c r="H204" s="27">
        <v>43647</v>
      </c>
      <c r="I204" s="27">
        <v>42309</v>
      </c>
      <c r="K204" s="12" t="s">
        <v>21</v>
      </c>
      <c r="L204" s="12"/>
      <c r="M204" s="12"/>
      <c r="N204" s="12"/>
      <c r="O204" s="12"/>
    </row>
    <row r="205" spans="1:15" ht="28.5" x14ac:dyDescent="0.25">
      <c r="A205" s="20" t="s">
        <v>400</v>
      </c>
      <c r="B205" s="6" t="s">
        <v>15</v>
      </c>
      <c r="C205" s="20" t="s">
        <v>431</v>
      </c>
      <c r="D205" s="19" t="s">
        <v>432</v>
      </c>
      <c r="E205" s="48">
        <v>125</v>
      </c>
      <c r="F205" s="48">
        <v>127.5</v>
      </c>
      <c r="G205" s="49">
        <v>0.02</v>
      </c>
      <c r="H205" s="27">
        <v>43647</v>
      </c>
      <c r="I205" s="27">
        <v>41275</v>
      </c>
      <c r="K205" s="12" t="s">
        <v>21</v>
      </c>
      <c r="L205" s="12"/>
      <c r="M205" s="12"/>
      <c r="N205" s="12"/>
      <c r="O205" s="12"/>
    </row>
    <row r="206" spans="1:15" ht="28.5" x14ac:dyDescent="0.25">
      <c r="A206" s="20" t="s">
        <v>400</v>
      </c>
      <c r="B206" s="6" t="s">
        <v>15</v>
      </c>
      <c r="C206" s="20" t="s">
        <v>433</v>
      </c>
      <c r="D206" s="19" t="s">
        <v>434</v>
      </c>
      <c r="E206" s="48">
        <v>200</v>
      </c>
      <c r="F206" s="48">
        <v>204</v>
      </c>
      <c r="G206" s="49">
        <v>0.02</v>
      </c>
      <c r="H206" s="27">
        <v>43647</v>
      </c>
      <c r="I206" s="27">
        <v>41275</v>
      </c>
      <c r="K206" s="12" t="s">
        <v>21</v>
      </c>
      <c r="L206" s="12"/>
      <c r="M206" s="12"/>
      <c r="N206" s="12"/>
      <c r="O206" s="12"/>
    </row>
    <row r="207" spans="1:15" ht="28.5" x14ac:dyDescent="0.25">
      <c r="A207" s="20" t="s">
        <v>400</v>
      </c>
      <c r="B207" s="6" t="s">
        <v>15</v>
      </c>
      <c r="C207" s="20" t="s">
        <v>435</v>
      </c>
      <c r="D207" s="19" t="s">
        <v>436</v>
      </c>
      <c r="E207" s="48">
        <v>260</v>
      </c>
      <c r="F207" s="48">
        <v>265.25</v>
      </c>
      <c r="G207" s="49">
        <v>2.0192307692307693E-2</v>
      </c>
      <c r="H207" s="27">
        <v>43647</v>
      </c>
      <c r="I207" s="27">
        <v>41275</v>
      </c>
      <c r="K207" s="12" t="s">
        <v>21</v>
      </c>
      <c r="L207" s="12"/>
      <c r="M207" s="12"/>
      <c r="N207" s="12"/>
      <c r="O207" s="12"/>
    </row>
    <row r="208" spans="1:15" ht="28.5" x14ac:dyDescent="0.25">
      <c r="A208" s="20" t="s">
        <v>400</v>
      </c>
      <c r="B208" s="6" t="s">
        <v>15</v>
      </c>
      <c r="C208" s="20" t="s">
        <v>437</v>
      </c>
      <c r="D208" s="19" t="s">
        <v>438</v>
      </c>
      <c r="E208" s="48">
        <v>16.5</v>
      </c>
      <c r="F208" s="48">
        <v>16.75</v>
      </c>
      <c r="G208" s="49">
        <v>1.5151515151515152E-2</v>
      </c>
      <c r="H208" s="27">
        <v>43647</v>
      </c>
      <c r="I208" s="27">
        <v>42309</v>
      </c>
      <c r="K208" s="12" t="s">
        <v>21</v>
      </c>
      <c r="L208" s="12"/>
      <c r="M208" s="12"/>
      <c r="N208" s="12"/>
      <c r="O208" s="12"/>
    </row>
    <row r="209" spans="1:15" ht="28.5" x14ac:dyDescent="0.25">
      <c r="A209" s="20" t="s">
        <v>400</v>
      </c>
      <c r="B209" s="6" t="s">
        <v>15</v>
      </c>
      <c r="C209" s="20" t="s">
        <v>439</v>
      </c>
      <c r="D209" s="19" t="s">
        <v>440</v>
      </c>
      <c r="E209" s="48">
        <v>65</v>
      </c>
      <c r="F209" s="48">
        <v>66.25</v>
      </c>
      <c r="G209" s="49">
        <v>1.9230769230769232E-2</v>
      </c>
      <c r="H209" s="27">
        <v>43647</v>
      </c>
      <c r="I209" s="27">
        <v>41275</v>
      </c>
      <c r="K209" s="12" t="s">
        <v>21</v>
      </c>
      <c r="L209" s="12"/>
      <c r="M209" s="12"/>
      <c r="N209" s="12"/>
      <c r="O209" s="12"/>
    </row>
    <row r="210" spans="1:15" ht="28.5" x14ac:dyDescent="0.25">
      <c r="A210" s="20" t="s">
        <v>400</v>
      </c>
      <c r="B210" s="6" t="s">
        <v>15</v>
      </c>
      <c r="C210" s="20" t="s">
        <v>441</v>
      </c>
      <c r="D210" s="20" t="s">
        <v>441</v>
      </c>
      <c r="E210" s="50">
        <v>65</v>
      </c>
      <c r="F210" s="50">
        <v>66.25</v>
      </c>
      <c r="G210" s="30">
        <v>1.9230769230769232E-2</v>
      </c>
      <c r="H210" s="27">
        <v>43647</v>
      </c>
      <c r="I210" s="27">
        <v>41275</v>
      </c>
      <c r="K210" s="12" t="s">
        <v>21</v>
      </c>
      <c r="L210" s="12"/>
      <c r="M210" s="12"/>
      <c r="N210" s="12"/>
      <c r="O210" s="12"/>
    </row>
    <row r="211" spans="1:15" ht="28.5" x14ac:dyDescent="0.25">
      <c r="A211" s="20" t="s">
        <v>400</v>
      </c>
      <c r="B211" s="6" t="s">
        <v>15</v>
      </c>
      <c r="C211" s="20" t="s">
        <v>442</v>
      </c>
      <c r="D211" s="19" t="s">
        <v>443</v>
      </c>
      <c r="E211" s="48">
        <v>700</v>
      </c>
      <c r="F211" s="48">
        <v>714</v>
      </c>
      <c r="G211" s="49">
        <v>0.02</v>
      </c>
      <c r="H211" s="27">
        <v>43647</v>
      </c>
      <c r="I211" s="27">
        <v>41275</v>
      </c>
      <c r="K211" s="12" t="s">
        <v>21</v>
      </c>
      <c r="L211" s="12"/>
      <c r="M211" s="12"/>
      <c r="N211" s="12"/>
      <c r="O211" s="12"/>
    </row>
    <row r="212" spans="1:15" ht="28.5" x14ac:dyDescent="0.25">
      <c r="A212" s="20" t="s">
        <v>400</v>
      </c>
      <c r="B212" s="6" t="s">
        <v>15</v>
      </c>
      <c r="C212" s="20" t="s">
        <v>444</v>
      </c>
      <c r="D212" s="19" t="s">
        <v>445</v>
      </c>
      <c r="E212" s="48">
        <v>440</v>
      </c>
      <c r="F212" s="48">
        <v>448.75</v>
      </c>
      <c r="G212" s="49">
        <v>1.9886363636363636E-2</v>
      </c>
      <c r="H212" s="27">
        <v>43647</v>
      </c>
      <c r="I212" s="27">
        <v>42370</v>
      </c>
      <c r="K212" s="12" t="s">
        <v>21</v>
      </c>
      <c r="L212" s="12"/>
      <c r="M212" s="12"/>
      <c r="N212" s="12"/>
      <c r="O212" s="12"/>
    </row>
    <row r="213" spans="1:15" ht="28.5" x14ac:dyDescent="0.25">
      <c r="A213" s="20" t="s">
        <v>400</v>
      </c>
      <c r="B213" s="6" t="s">
        <v>15</v>
      </c>
      <c r="C213" s="20" t="s">
        <v>446</v>
      </c>
      <c r="D213" s="19" t="s">
        <v>447</v>
      </c>
      <c r="E213" s="48">
        <v>250</v>
      </c>
      <c r="F213" s="48">
        <v>255</v>
      </c>
      <c r="G213" s="49">
        <v>0.02</v>
      </c>
      <c r="H213" s="27">
        <v>43647</v>
      </c>
      <c r="I213" s="27">
        <v>39814</v>
      </c>
      <c r="K213" s="12" t="s">
        <v>21</v>
      </c>
      <c r="L213" s="12"/>
      <c r="M213" s="12"/>
      <c r="N213" s="12"/>
      <c r="O213" s="12"/>
    </row>
    <row r="214" spans="1:15" ht="28.5" x14ac:dyDescent="0.25">
      <c r="A214" s="20" t="s">
        <v>400</v>
      </c>
      <c r="B214" s="6" t="s">
        <v>15</v>
      </c>
      <c r="C214" s="20" t="s">
        <v>448</v>
      </c>
      <c r="D214" s="19" t="s">
        <v>449</v>
      </c>
      <c r="E214" s="48">
        <v>250</v>
      </c>
      <c r="F214" s="48">
        <v>255</v>
      </c>
      <c r="G214" s="49">
        <v>0.02</v>
      </c>
      <c r="H214" s="27">
        <v>43647</v>
      </c>
      <c r="I214" s="27">
        <v>39815</v>
      </c>
      <c r="K214" s="12" t="s">
        <v>21</v>
      </c>
      <c r="L214" s="12"/>
      <c r="M214" s="12"/>
      <c r="N214" s="12"/>
      <c r="O214" s="12"/>
    </row>
    <row r="215" spans="1:15" ht="28.5" x14ac:dyDescent="0.25">
      <c r="A215" s="20" t="s">
        <v>400</v>
      </c>
      <c r="B215" s="6" t="s">
        <v>15</v>
      </c>
      <c r="C215" s="20" t="s">
        <v>450</v>
      </c>
      <c r="D215" s="19" t="s">
        <v>451</v>
      </c>
      <c r="E215" s="48">
        <v>50</v>
      </c>
      <c r="F215" s="48">
        <v>51</v>
      </c>
      <c r="G215" s="49">
        <v>0.02</v>
      </c>
      <c r="H215" s="27">
        <v>43647</v>
      </c>
      <c r="I215" s="27">
        <v>39814</v>
      </c>
      <c r="K215" s="12" t="s">
        <v>21</v>
      </c>
      <c r="L215" s="12"/>
      <c r="M215" s="12"/>
      <c r="N215" s="12"/>
      <c r="O215" s="12"/>
    </row>
    <row r="216" spans="1:15" x14ac:dyDescent="0.25">
      <c r="A216" s="20" t="s">
        <v>400</v>
      </c>
      <c r="B216" s="6" t="s">
        <v>15</v>
      </c>
      <c r="C216" s="20" t="s">
        <v>452</v>
      </c>
      <c r="D216" s="19" t="s">
        <v>453</v>
      </c>
      <c r="E216" s="48">
        <v>35</v>
      </c>
      <c r="F216" s="48">
        <v>35.75</v>
      </c>
      <c r="G216" s="49">
        <v>2.1428571428571429E-2</v>
      </c>
      <c r="H216" s="27">
        <v>43647</v>
      </c>
      <c r="I216" s="27">
        <v>39814</v>
      </c>
      <c r="K216" s="12" t="s">
        <v>21</v>
      </c>
      <c r="L216" s="12"/>
      <c r="M216" s="12"/>
      <c r="N216" s="12"/>
      <c r="O216" s="12"/>
    </row>
    <row r="217" spans="1:15" ht="28.5" x14ac:dyDescent="0.25">
      <c r="A217" s="20" t="s">
        <v>400</v>
      </c>
      <c r="B217" s="6" t="s">
        <v>15</v>
      </c>
      <c r="C217" s="20" t="s">
        <v>454</v>
      </c>
      <c r="D217" s="19" t="s">
        <v>455</v>
      </c>
      <c r="E217" s="48">
        <v>2.5</v>
      </c>
      <c r="F217" s="48">
        <v>2.6</v>
      </c>
      <c r="G217" s="49">
        <v>4.0000000000000036E-2</v>
      </c>
      <c r="H217" s="27">
        <v>43647</v>
      </c>
      <c r="I217" s="27">
        <v>37622</v>
      </c>
      <c r="K217" s="12"/>
      <c r="L217" s="12" t="s">
        <v>21</v>
      </c>
      <c r="M217" s="12"/>
      <c r="N217" s="12"/>
      <c r="O217" s="12"/>
    </row>
    <row r="218" spans="1:15" ht="28.5" x14ac:dyDescent="0.25">
      <c r="A218" s="20" t="s">
        <v>400</v>
      </c>
      <c r="B218" s="6" t="s">
        <v>15</v>
      </c>
      <c r="C218" s="20" t="s">
        <v>456</v>
      </c>
      <c r="D218" s="19" t="s">
        <v>457</v>
      </c>
      <c r="E218" s="48">
        <v>50</v>
      </c>
      <c r="F218" s="48">
        <v>51</v>
      </c>
      <c r="G218" s="49">
        <v>0.02</v>
      </c>
      <c r="H218" s="27">
        <v>43647</v>
      </c>
      <c r="I218" s="27">
        <v>37622</v>
      </c>
      <c r="K218" s="12" t="s">
        <v>21</v>
      </c>
      <c r="L218" s="12"/>
      <c r="M218" s="12"/>
      <c r="N218" s="12"/>
      <c r="O218" s="12"/>
    </row>
    <row r="219" spans="1:15" ht="28.5" x14ac:dyDescent="0.25">
      <c r="A219" s="20" t="s">
        <v>400</v>
      </c>
      <c r="B219" s="6" t="s">
        <v>15</v>
      </c>
      <c r="C219" s="20" t="s">
        <v>458</v>
      </c>
      <c r="D219" s="19" t="s">
        <v>459</v>
      </c>
      <c r="E219" s="48">
        <v>25</v>
      </c>
      <c r="F219" s="48">
        <v>25.5</v>
      </c>
      <c r="G219" s="49">
        <v>0.02</v>
      </c>
      <c r="H219" s="27">
        <v>43647</v>
      </c>
      <c r="I219" s="27">
        <v>37622</v>
      </c>
      <c r="K219" s="12" t="s">
        <v>21</v>
      </c>
      <c r="L219" s="12"/>
      <c r="M219" s="12"/>
      <c r="N219" s="12"/>
      <c r="O219" s="12"/>
    </row>
    <row r="220" spans="1:15" ht="42.75" x14ac:dyDescent="0.25">
      <c r="A220" s="20" t="s">
        <v>400</v>
      </c>
      <c r="B220" s="6" t="s">
        <v>15</v>
      </c>
      <c r="C220" s="20" t="s">
        <v>460</v>
      </c>
      <c r="D220" s="19" t="s">
        <v>461</v>
      </c>
      <c r="E220" s="48">
        <v>14</v>
      </c>
      <c r="F220" s="48">
        <v>14.5</v>
      </c>
      <c r="G220" s="49">
        <v>3.5714285714285712E-2</v>
      </c>
      <c r="H220" s="27">
        <v>43647</v>
      </c>
      <c r="I220" s="27">
        <v>37622</v>
      </c>
      <c r="K220" s="12"/>
      <c r="L220" s="12" t="s">
        <v>21</v>
      </c>
      <c r="M220" s="12"/>
      <c r="N220" s="12"/>
      <c r="O220" s="12"/>
    </row>
    <row r="221" spans="1:15" ht="28.5" x14ac:dyDescent="0.25">
      <c r="A221" s="20" t="s">
        <v>400</v>
      </c>
      <c r="B221" s="6" t="s">
        <v>15</v>
      </c>
      <c r="C221" s="20" t="s">
        <v>462</v>
      </c>
      <c r="D221" s="19" t="s">
        <v>463</v>
      </c>
      <c r="E221" s="48">
        <v>7</v>
      </c>
      <c r="F221" s="48">
        <v>7.25</v>
      </c>
      <c r="G221" s="49">
        <v>3.5714285714285712E-2</v>
      </c>
      <c r="H221" s="27">
        <v>43647</v>
      </c>
      <c r="I221" s="27">
        <v>37622</v>
      </c>
      <c r="J221" s="12"/>
      <c r="K221" s="12"/>
      <c r="L221" s="12" t="s">
        <v>21</v>
      </c>
      <c r="M221" s="12"/>
      <c r="N221" s="12"/>
      <c r="O221" s="12"/>
    </row>
    <row r="222" spans="1:15" ht="28.5" x14ac:dyDescent="0.25">
      <c r="A222" s="20" t="s">
        <v>400</v>
      </c>
      <c r="B222" s="6" t="s">
        <v>15</v>
      </c>
      <c r="C222" s="20" t="s">
        <v>464</v>
      </c>
      <c r="D222" s="19" t="s">
        <v>465</v>
      </c>
      <c r="E222" s="48">
        <v>5</v>
      </c>
      <c r="F222" s="48">
        <v>5.1000000000000005</v>
      </c>
      <c r="G222" s="49">
        <v>2.0000000000000108E-2</v>
      </c>
      <c r="H222" s="27">
        <v>43647</v>
      </c>
      <c r="I222" s="27">
        <v>37622</v>
      </c>
      <c r="J222" s="12"/>
      <c r="K222" s="12" t="s">
        <v>21</v>
      </c>
      <c r="L222" s="12"/>
      <c r="M222" s="12"/>
      <c r="N222" s="12"/>
      <c r="O222" s="12"/>
    </row>
    <row r="223" spans="1:15" ht="28.5" x14ac:dyDescent="0.25">
      <c r="A223" s="20" t="s">
        <v>400</v>
      </c>
      <c r="B223" s="6" t="s">
        <v>15</v>
      </c>
      <c r="C223" s="20" t="s">
        <v>466</v>
      </c>
      <c r="D223" s="19" t="s">
        <v>467</v>
      </c>
      <c r="E223" s="48">
        <v>5</v>
      </c>
      <c r="F223" s="48">
        <v>5.1000000000000005</v>
      </c>
      <c r="G223" s="49">
        <v>2.0000000000000108E-2</v>
      </c>
      <c r="H223" s="27">
        <v>43647</v>
      </c>
      <c r="I223" s="27">
        <v>37622</v>
      </c>
      <c r="J223" s="12"/>
      <c r="K223" s="12" t="s">
        <v>21</v>
      </c>
      <c r="L223" s="12"/>
      <c r="M223" s="12"/>
      <c r="N223" s="12"/>
      <c r="O223" s="12"/>
    </row>
    <row r="224" spans="1:15" ht="28.5" x14ac:dyDescent="0.25">
      <c r="A224" s="20" t="s">
        <v>400</v>
      </c>
      <c r="B224" s="6" t="s">
        <v>15</v>
      </c>
      <c r="C224" s="20" t="s">
        <v>468</v>
      </c>
      <c r="D224" s="19" t="s">
        <v>469</v>
      </c>
      <c r="E224" s="48">
        <v>1</v>
      </c>
      <c r="F224" s="48">
        <v>1.05</v>
      </c>
      <c r="G224" s="49">
        <v>5.0000000000000044E-2</v>
      </c>
      <c r="H224" s="27">
        <v>43647</v>
      </c>
      <c r="I224" s="27">
        <v>37622</v>
      </c>
      <c r="J224" s="12"/>
      <c r="K224" s="12"/>
      <c r="L224" s="12" t="s">
        <v>21</v>
      </c>
      <c r="M224" s="12"/>
      <c r="N224" s="12"/>
      <c r="O224" s="12"/>
    </row>
    <row r="225" spans="1:15" ht="28.5" x14ac:dyDescent="0.25">
      <c r="A225" s="20" t="s">
        <v>400</v>
      </c>
      <c r="B225" s="6" t="s">
        <v>15</v>
      </c>
      <c r="C225" s="20" t="s">
        <v>470</v>
      </c>
      <c r="D225" s="19" t="s">
        <v>471</v>
      </c>
      <c r="E225" s="48">
        <v>5</v>
      </c>
      <c r="F225" s="48">
        <v>5.1000000000000005</v>
      </c>
      <c r="G225" s="49">
        <v>2.0000000000000108E-2</v>
      </c>
      <c r="H225" s="27">
        <v>43647</v>
      </c>
      <c r="I225" s="27">
        <v>37622</v>
      </c>
      <c r="J225" s="12"/>
      <c r="K225" s="12" t="s">
        <v>21</v>
      </c>
      <c r="L225" s="12"/>
      <c r="M225" s="12"/>
      <c r="N225" s="12"/>
      <c r="O225" s="12"/>
    </row>
    <row r="226" spans="1:15" ht="28.5" hidden="1" x14ac:dyDescent="0.25">
      <c r="A226" s="20" t="s">
        <v>400</v>
      </c>
      <c r="B226" s="15" t="s">
        <v>38</v>
      </c>
      <c r="C226" s="20" t="s">
        <v>345</v>
      </c>
      <c r="D226" s="19" t="s">
        <v>473</v>
      </c>
      <c r="E226" s="50">
        <v>5</v>
      </c>
      <c r="F226" s="17" t="s">
        <v>40</v>
      </c>
      <c r="G226" s="16" t="s">
        <v>40</v>
      </c>
      <c r="H226" s="27">
        <v>43647</v>
      </c>
      <c r="I226" s="51" t="s">
        <v>472</v>
      </c>
      <c r="J226" s="12"/>
      <c r="K226" s="12"/>
      <c r="L226" s="12"/>
      <c r="M226" s="12"/>
      <c r="N226" s="12"/>
      <c r="O226" s="12"/>
    </row>
    <row r="227" spans="1:15" ht="171" x14ac:dyDescent="0.25">
      <c r="A227" s="20" t="s">
        <v>400</v>
      </c>
      <c r="B227" s="6" t="s">
        <v>15</v>
      </c>
      <c r="C227" s="20" t="s">
        <v>474</v>
      </c>
      <c r="D227" s="19" t="s">
        <v>477</v>
      </c>
      <c r="E227" s="48" t="s">
        <v>475</v>
      </c>
      <c r="F227" s="48" t="s">
        <v>475</v>
      </c>
      <c r="G227" s="49">
        <v>2.2700000000000001E-2</v>
      </c>
      <c r="H227" s="27">
        <v>43617</v>
      </c>
      <c r="I227" s="51" t="s">
        <v>476</v>
      </c>
      <c r="J227" s="12"/>
      <c r="K227" s="12" t="s">
        <v>21</v>
      </c>
      <c r="L227" s="12"/>
      <c r="M227" s="12"/>
      <c r="N227" s="12"/>
      <c r="O227" s="12"/>
    </row>
    <row r="228" spans="1:15" ht="42.75" hidden="1" x14ac:dyDescent="0.25">
      <c r="A228" s="20" t="s">
        <v>400</v>
      </c>
      <c r="B228" s="15" t="s">
        <v>38</v>
      </c>
      <c r="C228" s="20" t="s">
        <v>478</v>
      </c>
      <c r="D228" s="19" t="s">
        <v>480</v>
      </c>
      <c r="E228" s="50">
        <v>2</v>
      </c>
      <c r="F228" s="17" t="s">
        <v>40</v>
      </c>
      <c r="G228" s="16" t="s">
        <v>40</v>
      </c>
      <c r="H228" s="27">
        <v>43709</v>
      </c>
      <c r="I228" s="51" t="s">
        <v>479</v>
      </c>
      <c r="J228" s="12"/>
      <c r="K228" s="12"/>
      <c r="L228" s="12"/>
      <c r="M228" s="12"/>
      <c r="N228" s="12"/>
      <c r="O228" s="12"/>
    </row>
    <row r="229" spans="1:15" ht="71.25" x14ac:dyDescent="0.25">
      <c r="A229" s="20" t="s">
        <v>400</v>
      </c>
      <c r="B229" s="6" t="s">
        <v>15</v>
      </c>
      <c r="C229" s="20" t="s">
        <v>481</v>
      </c>
      <c r="D229" s="19" t="s">
        <v>482</v>
      </c>
      <c r="E229" s="50">
        <v>50</v>
      </c>
      <c r="F229" s="50">
        <v>50.62</v>
      </c>
      <c r="G229" s="30">
        <v>1.2399999999999949E-2</v>
      </c>
      <c r="H229" s="27">
        <v>43647</v>
      </c>
      <c r="I229" s="27">
        <v>38384</v>
      </c>
      <c r="J229" s="12"/>
      <c r="K229" s="12" t="s">
        <v>21</v>
      </c>
      <c r="L229" s="12"/>
      <c r="M229" s="12"/>
      <c r="N229" s="12"/>
      <c r="O229" s="12"/>
    </row>
    <row r="230" spans="1:15" ht="71.25" x14ac:dyDescent="0.25">
      <c r="A230" s="20" t="s">
        <v>400</v>
      </c>
      <c r="B230" s="6" t="s">
        <v>15</v>
      </c>
      <c r="C230" s="20" t="s">
        <v>483</v>
      </c>
      <c r="D230" s="19" t="s">
        <v>484</v>
      </c>
      <c r="E230" s="50">
        <v>50</v>
      </c>
      <c r="F230" s="50">
        <v>50.62</v>
      </c>
      <c r="G230" s="30">
        <v>1.2399999999999949E-2</v>
      </c>
      <c r="H230" s="27">
        <v>43647</v>
      </c>
      <c r="I230" s="27">
        <v>38384</v>
      </c>
      <c r="J230" s="12"/>
      <c r="K230" s="12" t="s">
        <v>21</v>
      </c>
      <c r="L230" s="12"/>
      <c r="M230" s="12"/>
      <c r="N230" s="12"/>
      <c r="O230" s="12"/>
    </row>
    <row r="231" spans="1:15" ht="57" x14ac:dyDescent="0.25">
      <c r="A231" s="20" t="s">
        <v>400</v>
      </c>
      <c r="B231" s="6" t="s">
        <v>15</v>
      </c>
      <c r="C231" s="20" t="s">
        <v>485</v>
      </c>
      <c r="D231" s="19" t="s">
        <v>486</v>
      </c>
      <c r="E231" s="50">
        <v>90</v>
      </c>
      <c r="F231" s="50">
        <v>91.42</v>
      </c>
      <c r="G231" s="30">
        <v>1.5777777777777797E-2</v>
      </c>
      <c r="H231" s="27">
        <v>43647</v>
      </c>
      <c r="I231" s="27">
        <v>38384</v>
      </c>
      <c r="J231" s="12"/>
      <c r="K231" s="12" t="s">
        <v>21</v>
      </c>
      <c r="L231" s="12"/>
      <c r="M231" s="12"/>
      <c r="N231" s="12"/>
      <c r="O231" s="12"/>
    </row>
    <row r="232" spans="1:15" ht="42.75" x14ac:dyDescent="0.25">
      <c r="A232" s="20" t="s">
        <v>400</v>
      </c>
      <c r="B232" s="6" t="s">
        <v>15</v>
      </c>
      <c r="C232" s="20" t="s">
        <v>487</v>
      </c>
      <c r="D232" s="19" t="s">
        <v>488</v>
      </c>
      <c r="E232" s="50">
        <v>125</v>
      </c>
      <c r="F232" s="50">
        <v>127.17</v>
      </c>
      <c r="G232" s="30">
        <v>1.7360000000000014E-2</v>
      </c>
      <c r="H232" s="27">
        <v>43647</v>
      </c>
      <c r="I232" s="27">
        <v>38384</v>
      </c>
      <c r="J232" s="12"/>
      <c r="K232" s="12" t="s">
        <v>21</v>
      </c>
      <c r="L232" s="12"/>
      <c r="M232" s="12"/>
      <c r="N232" s="12"/>
      <c r="O232" s="12"/>
    </row>
    <row r="233" spans="1:15" ht="42.75" x14ac:dyDescent="0.25">
      <c r="A233" s="20" t="s">
        <v>400</v>
      </c>
      <c r="B233" s="6" t="s">
        <v>15</v>
      </c>
      <c r="C233" s="20" t="s">
        <v>489</v>
      </c>
      <c r="D233" s="19" t="s">
        <v>490</v>
      </c>
      <c r="E233" s="50">
        <v>125</v>
      </c>
      <c r="F233" s="50">
        <v>127.17</v>
      </c>
      <c r="G233" s="30">
        <v>1.7360000000000014E-2</v>
      </c>
      <c r="H233" s="27">
        <v>43647</v>
      </c>
      <c r="I233" s="27">
        <v>38384</v>
      </c>
      <c r="J233" s="12"/>
      <c r="K233" s="12" t="s">
        <v>21</v>
      </c>
      <c r="L233" s="12"/>
      <c r="M233" s="12"/>
      <c r="N233" s="12"/>
      <c r="O233" s="12"/>
    </row>
    <row r="234" spans="1:15" ht="57" x14ac:dyDescent="0.25">
      <c r="A234" s="20" t="s">
        <v>400</v>
      </c>
      <c r="B234" s="6" t="s">
        <v>15</v>
      </c>
      <c r="C234" s="20" t="s">
        <v>491</v>
      </c>
      <c r="D234" s="19" t="s">
        <v>492</v>
      </c>
      <c r="E234" s="50">
        <v>15</v>
      </c>
      <c r="F234" s="50">
        <v>25.13</v>
      </c>
      <c r="G234" s="30">
        <v>0.67533333333333323</v>
      </c>
      <c r="H234" s="27">
        <v>43647</v>
      </c>
      <c r="I234" s="51" t="s">
        <v>479</v>
      </c>
      <c r="J234" s="12"/>
      <c r="K234" s="12"/>
      <c r="L234" s="12"/>
      <c r="M234" s="12"/>
      <c r="N234" s="12" t="s">
        <v>21</v>
      </c>
      <c r="O234" s="12"/>
    </row>
    <row r="235" spans="1:15" ht="42.75" x14ac:dyDescent="0.25">
      <c r="A235" s="20" t="s">
        <v>493</v>
      </c>
      <c r="B235" s="6" t="s">
        <v>15</v>
      </c>
      <c r="C235" s="20" t="s">
        <v>494</v>
      </c>
      <c r="D235" s="19" t="s">
        <v>498</v>
      </c>
      <c r="E235" s="33" t="s">
        <v>495</v>
      </c>
      <c r="F235" s="33" t="s">
        <v>496</v>
      </c>
      <c r="G235" s="6" t="s">
        <v>497</v>
      </c>
      <c r="H235" s="27">
        <v>43647</v>
      </c>
      <c r="I235" s="40">
        <v>42979</v>
      </c>
      <c r="J235" s="12"/>
      <c r="K235" s="12"/>
      <c r="L235" s="12"/>
      <c r="M235" s="12" t="s">
        <v>21</v>
      </c>
      <c r="N235" s="12"/>
      <c r="O235" s="12"/>
    </row>
    <row r="236" spans="1:15" ht="28.5" hidden="1" x14ac:dyDescent="0.25">
      <c r="A236" s="20" t="s">
        <v>499</v>
      </c>
      <c r="B236" s="6" t="s">
        <v>208</v>
      </c>
      <c r="C236" s="20" t="s">
        <v>500</v>
      </c>
      <c r="D236" s="19" t="s">
        <v>502</v>
      </c>
      <c r="E236" s="21" t="s">
        <v>40</v>
      </c>
      <c r="F236" s="21" t="s">
        <v>501</v>
      </c>
      <c r="G236" s="16" t="s">
        <v>40</v>
      </c>
      <c r="H236" s="40">
        <v>43556</v>
      </c>
      <c r="I236" s="20" t="s">
        <v>40</v>
      </c>
      <c r="J236" s="12"/>
      <c r="K236" s="12"/>
      <c r="L236" s="12"/>
      <c r="M236" s="12"/>
      <c r="N236" s="12"/>
      <c r="O236" s="12"/>
    </row>
    <row r="237" spans="1:15" x14ac:dyDescent="0.25">
      <c r="A237" s="20" t="s">
        <v>503</v>
      </c>
      <c r="B237" s="6" t="s">
        <v>15</v>
      </c>
      <c r="C237" s="6" t="s">
        <v>504</v>
      </c>
      <c r="D237" s="53" t="s">
        <v>505</v>
      </c>
      <c r="E237" s="52">
        <v>4980</v>
      </c>
      <c r="F237" s="52">
        <v>5180</v>
      </c>
      <c r="G237" s="47">
        <f>+(F237-E237)/E237</f>
        <v>4.0160642570281124E-2</v>
      </c>
      <c r="H237" s="40">
        <v>43556</v>
      </c>
      <c r="I237" s="40">
        <v>43191</v>
      </c>
      <c r="J237" s="12"/>
      <c r="K237" s="12"/>
      <c r="L237" s="12" t="s">
        <v>21</v>
      </c>
      <c r="M237" s="12"/>
      <c r="N237" s="12"/>
      <c r="O237" s="12"/>
    </row>
    <row r="238" spans="1:15" x14ac:dyDescent="0.25">
      <c r="A238" s="20" t="s">
        <v>503</v>
      </c>
      <c r="B238" s="6" t="s">
        <v>15</v>
      </c>
      <c r="C238" s="6" t="s">
        <v>504</v>
      </c>
      <c r="D238" s="53" t="s">
        <v>506</v>
      </c>
      <c r="E238" s="52">
        <v>1560</v>
      </c>
      <c r="F238" s="52">
        <v>1690</v>
      </c>
      <c r="G238" s="47">
        <f t="shared" ref="G238:G240" si="6">+(F238-E238)/E238</f>
        <v>8.3333333333333329E-2</v>
      </c>
      <c r="H238" s="40">
        <v>43556</v>
      </c>
      <c r="I238" s="40">
        <v>43191</v>
      </c>
      <c r="J238" s="12"/>
      <c r="K238" s="12"/>
      <c r="L238" s="12" t="s">
        <v>21</v>
      </c>
      <c r="M238" s="12"/>
      <c r="N238" s="12"/>
      <c r="O238" s="12"/>
    </row>
    <row r="239" spans="1:15" x14ac:dyDescent="0.25">
      <c r="A239" s="20" t="s">
        <v>503</v>
      </c>
      <c r="B239" s="6" t="s">
        <v>15</v>
      </c>
      <c r="C239" s="6" t="s">
        <v>507</v>
      </c>
      <c r="D239" s="53" t="s">
        <v>505</v>
      </c>
      <c r="E239" s="52">
        <v>4980</v>
      </c>
      <c r="F239" s="52">
        <v>5180</v>
      </c>
      <c r="G239" s="47">
        <f t="shared" si="6"/>
        <v>4.0160642570281124E-2</v>
      </c>
      <c r="H239" s="40">
        <v>43556</v>
      </c>
      <c r="I239" s="40">
        <v>43191</v>
      </c>
      <c r="J239" s="12"/>
      <c r="K239" s="12"/>
      <c r="L239" s="12" t="s">
        <v>21</v>
      </c>
      <c r="M239" s="12"/>
      <c r="N239" s="12"/>
      <c r="O239" s="12"/>
    </row>
    <row r="240" spans="1:15" x14ac:dyDescent="0.25">
      <c r="A240" s="20" t="s">
        <v>503</v>
      </c>
      <c r="B240" s="6" t="s">
        <v>15</v>
      </c>
      <c r="C240" s="6" t="s">
        <v>507</v>
      </c>
      <c r="D240" s="53" t="s">
        <v>506</v>
      </c>
      <c r="E240" s="52">
        <v>1560</v>
      </c>
      <c r="F240" s="52">
        <v>1690</v>
      </c>
      <c r="G240" s="47">
        <f t="shared" si="6"/>
        <v>8.3333333333333329E-2</v>
      </c>
      <c r="H240" s="40">
        <v>43556</v>
      </c>
      <c r="I240" s="40">
        <v>43191</v>
      </c>
      <c r="J240" s="12"/>
      <c r="K240" s="12"/>
      <c r="L240" s="12" t="s">
        <v>21</v>
      </c>
      <c r="M240" s="12"/>
      <c r="N240" s="12"/>
      <c r="O240" s="12"/>
    </row>
    <row r="241" spans="1:14" ht="85.5" x14ac:dyDescent="0.25">
      <c r="A241" s="20" t="s">
        <v>508</v>
      </c>
      <c r="B241" s="19" t="s">
        <v>15</v>
      </c>
      <c r="C241" s="65" t="s">
        <v>509</v>
      </c>
      <c r="D241" s="55" t="s">
        <v>510</v>
      </c>
      <c r="E241" s="41">
        <v>578</v>
      </c>
      <c r="F241" s="56">
        <v>941</v>
      </c>
      <c r="G241" s="49">
        <f>(F241-E241)/E241</f>
        <v>0.62802768166089962</v>
      </c>
      <c r="H241" s="40">
        <v>43624</v>
      </c>
      <c r="I241" s="40">
        <v>43191</v>
      </c>
      <c r="N241" t="s">
        <v>21</v>
      </c>
    </row>
    <row r="242" spans="1:14" ht="71.25" x14ac:dyDescent="0.25">
      <c r="A242" s="20" t="s">
        <v>508</v>
      </c>
      <c r="B242" s="19" t="s">
        <v>15</v>
      </c>
      <c r="C242" s="24" t="s">
        <v>511</v>
      </c>
      <c r="D242" s="24" t="s">
        <v>512</v>
      </c>
      <c r="E242" s="56">
        <v>528</v>
      </c>
      <c r="F242" s="56">
        <v>841</v>
      </c>
      <c r="G242" s="49">
        <f t="shared" ref="G242:G248" si="7">(F242-E242)/E242</f>
        <v>0.59280303030303028</v>
      </c>
      <c r="H242" s="40">
        <v>43624</v>
      </c>
      <c r="I242" s="40">
        <v>43191</v>
      </c>
      <c r="N242" t="s">
        <v>21</v>
      </c>
    </row>
    <row r="243" spans="1:14" ht="85.5" x14ac:dyDescent="0.25">
      <c r="A243" s="20" t="s">
        <v>508</v>
      </c>
      <c r="B243" s="19" t="s">
        <v>15</v>
      </c>
      <c r="C243" s="24" t="s">
        <v>513</v>
      </c>
      <c r="D243" s="24" t="s">
        <v>514</v>
      </c>
      <c r="E243" s="56">
        <v>578</v>
      </c>
      <c r="F243" s="56">
        <v>941</v>
      </c>
      <c r="G243" s="49">
        <f t="shared" si="7"/>
        <v>0.62802768166089962</v>
      </c>
      <c r="H243" s="40">
        <v>43624</v>
      </c>
      <c r="I243" s="40">
        <v>43191</v>
      </c>
      <c r="N243" t="s">
        <v>21</v>
      </c>
    </row>
    <row r="244" spans="1:14" ht="71.25" x14ac:dyDescent="0.25">
      <c r="A244" s="20" t="s">
        <v>508</v>
      </c>
      <c r="B244" s="19" t="s">
        <v>15</v>
      </c>
      <c r="C244" s="24" t="s">
        <v>515</v>
      </c>
      <c r="D244" s="24" t="s">
        <v>516</v>
      </c>
      <c r="E244" s="56">
        <v>528</v>
      </c>
      <c r="F244" s="56">
        <v>841</v>
      </c>
      <c r="G244" s="49">
        <f t="shared" si="7"/>
        <v>0.59280303030303028</v>
      </c>
      <c r="H244" s="40">
        <v>43624</v>
      </c>
      <c r="I244" s="40">
        <v>43191</v>
      </c>
      <c r="N244" t="s">
        <v>21</v>
      </c>
    </row>
    <row r="245" spans="1:14" ht="71.25" x14ac:dyDescent="0.25">
      <c r="A245" s="20" t="s">
        <v>508</v>
      </c>
      <c r="B245" s="19" t="s">
        <v>15</v>
      </c>
      <c r="C245" s="24" t="s">
        <v>517</v>
      </c>
      <c r="D245" s="24" t="s">
        <v>518</v>
      </c>
      <c r="E245" s="56">
        <v>578</v>
      </c>
      <c r="F245" s="56">
        <v>941</v>
      </c>
      <c r="G245" s="49">
        <f t="shared" si="7"/>
        <v>0.62802768166089962</v>
      </c>
      <c r="H245" s="40">
        <v>43624</v>
      </c>
      <c r="I245" s="40">
        <v>43191</v>
      </c>
      <c r="N245" t="s">
        <v>21</v>
      </c>
    </row>
    <row r="246" spans="1:14" ht="85.5" x14ac:dyDescent="0.25">
      <c r="A246" s="20" t="s">
        <v>508</v>
      </c>
      <c r="B246" s="19" t="s">
        <v>15</v>
      </c>
      <c r="C246" s="24" t="s">
        <v>519</v>
      </c>
      <c r="D246" s="24" t="s">
        <v>520</v>
      </c>
      <c r="E246" s="56">
        <v>528</v>
      </c>
      <c r="F246" s="56">
        <v>841</v>
      </c>
      <c r="G246" s="49">
        <f t="shared" si="7"/>
        <v>0.59280303030303028</v>
      </c>
      <c r="H246" s="40">
        <v>43624</v>
      </c>
      <c r="I246" s="40">
        <v>43191</v>
      </c>
      <c r="N246" t="s">
        <v>21</v>
      </c>
    </row>
    <row r="247" spans="1:14" ht="85.5" x14ac:dyDescent="0.25">
      <c r="A247" s="20" t="s">
        <v>508</v>
      </c>
      <c r="B247" s="19" t="s">
        <v>15</v>
      </c>
      <c r="C247" s="24" t="s">
        <v>521</v>
      </c>
      <c r="D247" s="24" t="s">
        <v>522</v>
      </c>
      <c r="E247" s="56">
        <v>578</v>
      </c>
      <c r="F247" s="56">
        <v>941</v>
      </c>
      <c r="G247" s="49">
        <f t="shared" si="7"/>
        <v>0.62802768166089962</v>
      </c>
      <c r="H247" s="40">
        <v>43624</v>
      </c>
      <c r="I247" s="40">
        <v>43191</v>
      </c>
      <c r="N247" t="s">
        <v>21</v>
      </c>
    </row>
    <row r="248" spans="1:14" ht="71.25" x14ac:dyDescent="0.25">
      <c r="A248" s="20" t="s">
        <v>508</v>
      </c>
      <c r="B248" s="19" t="s">
        <v>15</v>
      </c>
      <c r="C248" s="24" t="s">
        <v>523</v>
      </c>
      <c r="D248" s="24" t="s">
        <v>524</v>
      </c>
      <c r="E248" s="56">
        <v>528</v>
      </c>
      <c r="F248" s="56">
        <v>841</v>
      </c>
      <c r="G248" s="49">
        <f t="shared" si="7"/>
        <v>0.59280303030303028</v>
      </c>
      <c r="H248" s="40">
        <v>43624</v>
      </c>
      <c r="I248" s="40">
        <v>43191</v>
      </c>
      <c r="N248" t="s">
        <v>21</v>
      </c>
    </row>
    <row r="249" spans="1:14" ht="28.5" hidden="1" x14ac:dyDescent="0.25">
      <c r="A249" s="20" t="s">
        <v>508</v>
      </c>
      <c r="B249" s="20" t="s">
        <v>525</v>
      </c>
      <c r="C249" s="24" t="s">
        <v>526</v>
      </c>
      <c r="D249" s="24" t="s">
        <v>527</v>
      </c>
      <c r="E249" s="56" t="s">
        <v>40</v>
      </c>
      <c r="F249" s="56">
        <v>200</v>
      </c>
      <c r="G249" s="49" t="s">
        <v>40</v>
      </c>
      <c r="H249" s="40">
        <v>43624</v>
      </c>
      <c r="I249" s="20" t="s">
        <v>40</v>
      </c>
    </row>
    <row r="250" spans="1:14" ht="28.5" hidden="1" x14ac:dyDescent="0.25">
      <c r="A250" s="20" t="s">
        <v>508</v>
      </c>
      <c r="B250" s="20" t="s">
        <v>38</v>
      </c>
      <c r="C250" s="24" t="s">
        <v>528</v>
      </c>
      <c r="D250" s="24" t="s">
        <v>529</v>
      </c>
      <c r="E250" s="56">
        <v>25</v>
      </c>
      <c r="F250" s="17" t="s">
        <v>40</v>
      </c>
      <c r="G250" s="16" t="s">
        <v>40</v>
      </c>
      <c r="H250" s="40">
        <v>43624</v>
      </c>
      <c r="I250" s="24" t="s">
        <v>40</v>
      </c>
    </row>
    <row r="251" spans="1:14" hidden="1" x14ac:dyDescent="0.25">
      <c r="A251" s="20" t="s">
        <v>508</v>
      </c>
      <c r="B251" s="20" t="s">
        <v>38</v>
      </c>
      <c r="C251" s="24" t="s">
        <v>530</v>
      </c>
      <c r="D251" s="24" t="s">
        <v>531</v>
      </c>
      <c r="E251" s="56">
        <v>200</v>
      </c>
      <c r="F251" s="17" t="s">
        <v>40</v>
      </c>
      <c r="G251" s="16" t="s">
        <v>40</v>
      </c>
      <c r="H251" s="40">
        <v>43624</v>
      </c>
      <c r="I251" s="24" t="s">
        <v>40</v>
      </c>
    </row>
    <row r="252" spans="1:14" ht="28.5" hidden="1" x14ac:dyDescent="0.25">
      <c r="A252" s="20" t="s">
        <v>508</v>
      </c>
      <c r="B252" s="20" t="s">
        <v>38</v>
      </c>
      <c r="C252" s="24" t="s">
        <v>532</v>
      </c>
      <c r="D252" s="24" t="s">
        <v>533</v>
      </c>
      <c r="E252" s="56">
        <v>50</v>
      </c>
      <c r="F252" s="17" t="s">
        <v>40</v>
      </c>
      <c r="G252" s="16" t="s">
        <v>40</v>
      </c>
      <c r="H252" s="40">
        <v>43624</v>
      </c>
      <c r="I252" s="24" t="s">
        <v>40</v>
      </c>
    </row>
    <row r="253" spans="1:14" ht="28.5" hidden="1" x14ac:dyDescent="0.25">
      <c r="A253" s="20" t="s">
        <v>508</v>
      </c>
      <c r="B253" s="20" t="s">
        <v>38</v>
      </c>
      <c r="C253" s="24" t="s">
        <v>534</v>
      </c>
      <c r="D253" s="24" t="s">
        <v>535</v>
      </c>
      <c r="E253" s="56">
        <v>25</v>
      </c>
      <c r="F253" s="17" t="s">
        <v>40</v>
      </c>
      <c r="G253" s="16" t="s">
        <v>40</v>
      </c>
      <c r="H253" s="40">
        <v>43624</v>
      </c>
      <c r="I253" s="24" t="s">
        <v>40</v>
      </c>
    </row>
    <row r="254" spans="1:14" ht="28.5" hidden="1" x14ac:dyDescent="0.25">
      <c r="A254" s="20" t="s">
        <v>508</v>
      </c>
      <c r="B254" s="20" t="s">
        <v>38</v>
      </c>
      <c r="C254" s="24" t="s">
        <v>536</v>
      </c>
      <c r="D254" s="24" t="s">
        <v>537</v>
      </c>
      <c r="E254" s="56">
        <v>250</v>
      </c>
      <c r="F254" s="17" t="s">
        <v>40</v>
      </c>
      <c r="G254" s="16" t="s">
        <v>40</v>
      </c>
      <c r="H254" s="40">
        <v>43624</v>
      </c>
      <c r="I254" s="24" t="s">
        <v>40</v>
      </c>
    </row>
    <row r="255" spans="1:14" ht="71.25" hidden="1" x14ac:dyDescent="0.25">
      <c r="A255" s="20" t="s">
        <v>508</v>
      </c>
      <c r="B255" s="20" t="s">
        <v>38</v>
      </c>
      <c r="C255" s="24" t="s">
        <v>538</v>
      </c>
      <c r="D255" s="24" t="s">
        <v>539</v>
      </c>
      <c r="E255" s="56">
        <v>5000</v>
      </c>
      <c r="F255" s="17" t="s">
        <v>40</v>
      </c>
      <c r="G255" s="16" t="s">
        <v>40</v>
      </c>
      <c r="H255" s="40">
        <v>43624</v>
      </c>
      <c r="I255" s="24" t="s">
        <v>40</v>
      </c>
    </row>
    <row r="256" spans="1:14" ht="28.5" hidden="1" x14ac:dyDescent="0.25">
      <c r="A256" s="20" t="s">
        <v>508</v>
      </c>
      <c r="B256" s="20" t="s">
        <v>38</v>
      </c>
      <c r="C256" s="24" t="s">
        <v>540</v>
      </c>
      <c r="D256" s="24" t="s">
        <v>542</v>
      </c>
      <c r="E256" s="57" t="s">
        <v>541</v>
      </c>
      <c r="F256" s="17" t="s">
        <v>40</v>
      </c>
      <c r="G256" s="16" t="s">
        <v>40</v>
      </c>
      <c r="H256" s="40">
        <v>43624</v>
      </c>
      <c r="I256" s="24" t="s">
        <v>40</v>
      </c>
    </row>
    <row r="257" spans="1:9" ht="28.5" hidden="1" x14ac:dyDescent="0.25">
      <c r="A257" s="20" t="s">
        <v>508</v>
      </c>
      <c r="B257" s="20" t="s">
        <v>38</v>
      </c>
      <c r="C257" s="24" t="s">
        <v>543</v>
      </c>
      <c r="D257" s="24" t="s">
        <v>544</v>
      </c>
      <c r="E257" s="56">
        <v>250</v>
      </c>
      <c r="F257" s="17" t="s">
        <v>40</v>
      </c>
      <c r="G257" s="16" t="s">
        <v>40</v>
      </c>
      <c r="H257" s="40">
        <v>43624</v>
      </c>
      <c r="I257" s="24" t="s">
        <v>40</v>
      </c>
    </row>
    <row r="258" spans="1:9" ht="28.5" hidden="1" x14ac:dyDescent="0.25">
      <c r="A258" s="20" t="s">
        <v>508</v>
      </c>
      <c r="B258" s="20" t="s">
        <v>38</v>
      </c>
      <c r="C258" s="24" t="s">
        <v>545</v>
      </c>
      <c r="D258" s="24" t="s">
        <v>546</v>
      </c>
      <c r="E258" s="56">
        <v>250</v>
      </c>
      <c r="F258" s="17" t="s">
        <v>40</v>
      </c>
      <c r="G258" s="16" t="s">
        <v>40</v>
      </c>
      <c r="H258" s="40">
        <v>43624</v>
      </c>
      <c r="I258" s="24" t="s">
        <v>40</v>
      </c>
    </row>
    <row r="259" spans="1:9" hidden="1" x14ac:dyDescent="0.25">
      <c r="A259" s="20" t="s">
        <v>508</v>
      </c>
      <c r="B259" s="20" t="s">
        <v>38</v>
      </c>
      <c r="C259" s="24" t="s">
        <v>547</v>
      </c>
      <c r="D259" s="24" t="s">
        <v>548</v>
      </c>
      <c r="E259" s="56">
        <v>250</v>
      </c>
      <c r="F259" s="17" t="s">
        <v>40</v>
      </c>
      <c r="G259" s="16" t="s">
        <v>40</v>
      </c>
      <c r="H259" s="40">
        <v>43624</v>
      </c>
      <c r="I259" s="24" t="s">
        <v>40</v>
      </c>
    </row>
    <row r="260" spans="1:9" ht="28.5" hidden="1" x14ac:dyDescent="0.25">
      <c r="A260" s="20" t="s">
        <v>508</v>
      </c>
      <c r="B260" s="20" t="s">
        <v>38</v>
      </c>
      <c r="C260" s="24" t="s">
        <v>549</v>
      </c>
      <c r="D260" s="24" t="s">
        <v>550</v>
      </c>
      <c r="E260" s="56">
        <v>250</v>
      </c>
      <c r="F260" s="17" t="s">
        <v>40</v>
      </c>
      <c r="G260" s="16" t="s">
        <v>40</v>
      </c>
      <c r="H260" s="40">
        <v>43624</v>
      </c>
      <c r="I260" s="24" t="s">
        <v>40</v>
      </c>
    </row>
    <row r="261" spans="1:9" ht="28.5" hidden="1" x14ac:dyDescent="0.25">
      <c r="A261" s="20" t="s">
        <v>508</v>
      </c>
      <c r="B261" s="20" t="s">
        <v>38</v>
      </c>
      <c r="C261" s="24" t="s">
        <v>551</v>
      </c>
      <c r="D261" s="24" t="s">
        <v>552</v>
      </c>
      <c r="E261" s="56">
        <v>250</v>
      </c>
      <c r="F261" s="17" t="s">
        <v>40</v>
      </c>
      <c r="G261" s="16" t="s">
        <v>40</v>
      </c>
      <c r="H261" s="40">
        <v>43624</v>
      </c>
      <c r="I261" s="24" t="s">
        <v>40</v>
      </c>
    </row>
    <row r="262" spans="1:9" hidden="1" x14ac:dyDescent="0.25">
      <c r="A262" s="20" t="s">
        <v>508</v>
      </c>
      <c r="B262" s="20" t="s">
        <v>38</v>
      </c>
      <c r="C262" s="24" t="s">
        <v>553</v>
      </c>
      <c r="D262" s="24" t="s">
        <v>554</v>
      </c>
      <c r="E262" s="56">
        <v>250</v>
      </c>
      <c r="F262" s="17" t="s">
        <v>40</v>
      </c>
      <c r="G262" s="16" t="s">
        <v>40</v>
      </c>
      <c r="H262" s="40">
        <v>43624</v>
      </c>
      <c r="I262" s="24" t="s">
        <v>40</v>
      </c>
    </row>
    <row r="263" spans="1:9" hidden="1" x14ac:dyDescent="0.25">
      <c r="A263" s="20" t="s">
        <v>508</v>
      </c>
      <c r="B263" s="20" t="s">
        <v>38</v>
      </c>
      <c r="C263" s="24" t="s">
        <v>555</v>
      </c>
      <c r="D263" s="24" t="s">
        <v>556</v>
      </c>
      <c r="E263" s="56">
        <v>250</v>
      </c>
      <c r="F263" s="17" t="s">
        <v>40</v>
      </c>
      <c r="G263" s="16" t="s">
        <v>40</v>
      </c>
      <c r="H263" s="40">
        <v>43624</v>
      </c>
      <c r="I263" s="24" t="s">
        <v>40</v>
      </c>
    </row>
    <row r="264" spans="1:9" ht="57" hidden="1" x14ac:dyDescent="0.25">
      <c r="A264" s="20" t="s">
        <v>508</v>
      </c>
      <c r="B264" s="20" t="s">
        <v>38</v>
      </c>
      <c r="C264" s="24" t="s">
        <v>557</v>
      </c>
      <c r="D264" s="24" t="s">
        <v>557</v>
      </c>
      <c r="E264" s="56">
        <v>500</v>
      </c>
      <c r="F264" s="17" t="s">
        <v>40</v>
      </c>
      <c r="G264" s="16" t="s">
        <v>40</v>
      </c>
      <c r="H264" s="40">
        <v>43624</v>
      </c>
      <c r="I264" s="24" t="s">
        <v>40</v>
      </c>
    </row>
    <row r="265" spans="1:9" hidden="1" x14ac:dyDescent="0.25">
      <c r="A265" s="20" t="s">
        <v>508</v>
      </c>
      <c r="B265" s="20" t="s">
        <v>38</v>
      </c>
      <c r="C265" s="24" t="s">
        <v>558</v>
      </c>
      <c r="D265" s="24" t="s">
        <v>559</v>
      </c>
      <c r="E265" s="56">
        <v>500</v>
      </c>
      <c r="F265" s="17" t="s">
        <v>40</v>
      </c>
      <c r="G265" s="16" t="s">
        <v>40</v>
      </c>
      <c r="H265" s="40">
        <v>43624</v>
      </c>
      <c r="I265" s="24" t="s">
        <v>40</v>
      </c>
    </row>
    <row r="266" spans="1:9" ht="28.5" hidden="1" x14ac:dyDescent="0.25">
      <c r="A266" s="20" t="s">
        <v>508</v>
      </c>
      <c r="B266" s="20" t="s">
        <v>38</v>
      </c>
      <c r="C266" s="24" t="s">
        <v>560</v>
      </c>
      <c r="D266" s="24" t="s">
        <v>561</v>
      </c>
      <c r="E266" s="56">
        <v>500</v>
      </c>
      <c r="F266" s="17" t="s">
        <v>40</v>
      </c>
      <c r="G266" s="16" t="s">
        <v>40</v>
      </c>
      <c r="H266" s="40">
        <v>43624</v>
      </c>
      <c r="I266" s="24" t="s">
        <v>40</v>
      </c>
    </row>
    <row r="267" spans="1:9" ht="28.5" hidden="1" x14ac:dyDescent="0.25">
      <c r="A267" s="20" t="s">
        <v>508</v>
      </c>
      <c r="B267" s="20" t="s">
        <v>38</v>
      </c>
      <c r="C267" s="24" t="s">
        <v>562</v>
      </c>
      <c r="D267" s="24" t="s">
        <v>563</v>
      </c>
      <c r="E267" s="56">
        <v>500</v>
      </c>
      <c r="F267" s="17" t="s">
        <v>40</v>
      </c>
      <c r="G267" s="16" t="s">
        <v>40</v>
      </c>
      <c r="H267" s="40">
        <v>43624</v>
      </c>
      <c r="I267" s="24" t="s">
        <v>40</v>
      </c>
    </row>
    <row r="268" spans="1:9" ht="28.5" hidden="1" x14ac:dyDescent="0.25">
      <c r="A268" s="20" t="s">
        <v>508</v>
      </c>
      <c r="B268" s="20" t="s">
        <v>38</v>
      </c>
      <c r="C268" s="24" t="s">
        <v>564</v>
      </c>
      <c r="D268" s="24" t="s">
        <v>565</v>
      </c>
      <c r="E268" s="56">
        <v>500</v>
      </c>
      <c r="F268" s="17" t="s">
        <v>40</v>
      </c>
      <c r="G268" s="16" t="s">
        <v>40</v>
      </c>
      <c r="H268" s="40">
        <v>43624</v>
      </c>
      <c r="I268" s="24" t="s">
        <v>40</v>
      </c>
    </row>
    <row r="269" spans="1:9" ht="28.5" hidden="1" x14ac:dyDescent="0.25">
      <c r="A269" s="20" t="s">
        <v>508</v>
      </c>
      <c r="B269" s="20" t="s">
        <v>38</v>
      </c>
      <c r="C269" s="24" t="s">
        <v>566</v>
      </c>
      <c r="D269" s="24" t="s">
        <v>567</v>
      </c>
      <c r="E269" s="56">
        <v>500</v>
      </c>
      <c r="F269" s="17" t="s">
        <v>40</v>
      </c>
      <c r="G269" s="16" t="s">
        <v>40</v>
      </c>
      <c r="H269" s="40">
        <v>43624</v>
      </c>
      <c r="I269" s="24" t="s">
        <v>40</v>
      </c>
    </row>
    <row r="270" spans="1:9" ht="57" hidden="1" x14ac:dyDescent="0.25">
      <c r="A270" s="20" t="s">
        <v>508</v>
      </c>
      <c r="B270" s="20" t="s">
        <v>38</v>
      </c>
      <c r="C270" s="24" t="s">
        <v>568</v>
      </c>
      <c r="D270" s="24" t="s">
        <v>568</v>
      </c>
      <c r="E270" s="56">
        <v>500</v>
      </c>
      <c r="F270" s="17" t="s">
        <v>40</v>
      </c>
      <c r="G270" s="16" t="s">
        <v>40</v>
      </c>
      <c r="H270" s="40">
        <v>43624</v>
      </c>
      <c r="I270" s="24" t="s">
        <v>40</v>
      </c>
    </row>
    <row r="271" spans="1:9" ht="42.75" hidden="1" x14ac:dyDescent="0.25">
      <c r="A271" s="20" t="s">
        <v>508</v>
      </c>
      <c r="B271" s="20" t="s">
        <v>38</v>
      </c>
      <c r="C271" s="24" t="s">
        <v>569</v>
      </c>
      <c r="D271" s="24" t="s">
        <v>570</v>
      </c>
      <c r="E271" s="56">
        <v>2500</v>
      </c>
      <c r="F271" s="17" t="s">
        <v>40</v>
      </c>
      <c r="G271" s="16" t="s">
        <v>40</v>
      </c>
      <c r="H271" s="40">
        <v>43624</v>
      </c>
      <c r="I271" s="24" t="s">
        <v>40</v>
      </c>
    </row>
    <row r="272" spans="1:9" ht="28.5" hidden="1" x14ac:dyDescent="0.25">
      <c r="A272" s="20" t="s">
        <v>508</v>
      </c>
      <c r="B272" s="20" t="s">
        <v>38</v>
      </c>
      <c r="C272" s="24" t="s">
        <v>571</v>
      </c>
      <c r="D272" s="24" t="s">
        <v>572</v>
      </c>
      <c r="E272" s="56">
        <v>2500</v>
      </c>
      <c r="F272" s="17" t="s">
        <v>40</v>
      </c>
      <c r="G272" s="16" t="s">
        <v>40</v>
      </c>
      <c r="H272" s="40">
        <v>43624</v>
      </c>
      <c r="I272" s="24" t="s">
        <v>40</v>
      </c>
    </row>
    <row r="273" spans="1:9" hidden="1" x14ac:dyDescent="0.25">
      <c r="A273" s="20" t="s">
        <v>508</v>
      </c>
      <c r="B273" s="20" t="s">
        <v>38</v>
      </c>
      <c r="C273" s="24" t="s">
        <v>573</v>
      </c>
      <c r="D273" s="24" t="s">
        <v>574</v>
      </c>
      <c r="E273" s="56">
        <v>2500</v>
      </c>
      <c r="F273" s="17" t="s">
        <v>40</v>
      </c>
      <c r="G273" s="16" t="s">
        <v>40</v>
      </c>
      <c r="H273" s="40">
        <v>43624</v>
      </c>
      <c r="I273" s="24" t="s">
        <v>40</v>
      </c>
    </row>
    <row r="274" spans="1:9" hidden="1" x14ac:dyDescent="0.25">
      <c r="A274" s="20" t="s">
        <v>508</v>
      </c>
      <c r="B274" s="20" t="s">
        <v>38</v>
      </c>
      <c r="C274" s="24" t="s">
        <v>575</v>
      </c>
      <c r="D274" s="24" t="s">
        <v>576</v>
      </c>
      <c r="E274" s="56">
        <v>5000</v>
      </c>
      <c r="F274" s="17" t="s">
        <v>40</v>
      </c>
      <c r="G274" s="16" t="s">
        <v>40</v>
      </c>
      <c r="H274" s="40">
        <v>43624</v>
      </c>
      <c r="I274" s="24" t="s">
        <v>40</v>
      </c>
    </row>
    <row r="275" spans="1:9" hidden="1" x14ac:dyDescent="0.25">
      <c r="A275" s="20" t="s">
        <v>508</v>
      </c>
      <c r="B275" s="20" t="s">
        <v>38</v>
      </c>
      <c r="C275" s="24" t="s">
        <v>577</v>
      </c>
      <c r="D275" s="24" t="s">
        <v>578</v>
      </c>
      <c r="E275" s="56">
        <v>5000</v>
      </c>
      <c r="F275" s="17" t="s">
        <v>40</v>
      </c>
      <c r="G275" s="16" t="s">
        <v>40</v>
      </c>
      <c r="H275" s="40">
        <v>43624</v>
      </c>
      <c r="I275" s="24" t="s">
        <v>40</v>
      </c>
    </row>
    <row r="276" spans="1:9" ht="28.5" hidden="1" x14ac:dyDescent="0.25">
      <c r="A276" s="20" t="s">
        <v>508</v>
      </c>
      <c r="B276" s="20" t="s">
        <v>38</v>
      </c>
      <c r="C276" s="24" t="s">
        <v>579</v>
      </c>
      <c r="D276" s="24" t="s">
        <v>580</v>
      </c>
      <c r="E276" s="56">
        <v>1000</v>
      </c>
      <c r="F276" s="17" t="s">
        <v>40</v>
      </c>
      <c r="G276" s="16" t="s">
        <v>40</v>
      </c>
      <c r="H276" s="40">
        <v>43624</v>
      </c>
      <c r="I276" s="24" t="s">
        <v>40</v>
      </c>
    </row>
    <row r="277" spans="1:9" hidden="1" x14ac:dyDescent="0.25">
      <c r="A277" s="20" t="s">
        <v>508</v>
      </c>
      <c r="B277" s="20" t="s">
        <v>38</v>
      </c>
      <c r="C277" s="24" t="s">
        <v>581</v>
      </c>
      <c r="D277" s="24" t="s">
        <v>582</v>
      </c>
      <c r="E277" s="56">
        <v>50</v>
      </c>
      <c r="F277" s="17" t="s">
        <v>40</v>
      </c>
      <c r="G277" s="16" t="s">
        <v>40</v>
      </c>
      <c r="H277" s="40">
        <v>43624</v>
      </c>
      <c r="I277" s="24" t="s">
        <v>40</v>
      </c>
    </row>
    <row r="278" spans="1:9" ht="42.75" hidden="1" x14ac:dyDescent="0.25">
      <c r="A278" s="20" t="s">
        <v>508</v>
      </c>
      <c r="B278" s="20" t="s">
        <v>38</v>
      </c>
      <c r="C278" s="24" t="s">
        <v>583</v>
      </c>
      <c r="D278" s="24" t="s">
        <v>584</v>
      </c>
      <c r="E278" s="56">
        <v>500</v>
      </c>
      <c r="F278" s="17" t="s">
        <v>40</v>
      </c>
      <c r="G278" s="16" t="s">
        <v>40</v>
      </c>
      <c r="H278" s="40">
        <v>43624</v>
      </c>
      <c r="I278" s="24" t="s">
        <v>40</v>
      </c>
    </row>
    <row r="279" spans="1:9" ht="42.75" hidden="1" x14ac:dyDescent="0.25">
      <c r="A279" s="20" t="s">
        <v>508</v>
      </c>
      <c r="B279" s="20" t="s">
        <v>38</v>
      </c>
      <c r="C279" s="24" t="s">
        <v>585</v>
      </c>
      <c r="D279" s="24" t="s">
        <v>586</v>
      </c>
      <c r="E279" s="56">
        <v>1000</v>
      </c>
      <c r="F279" s="17" t="s">
        <v>40</v>
      </c>
      <c r="G279" s="16" t="s">
        <v>40</v>
      </c>
      <c r="H279" s="40">
        <v>43624</v>
      </c>
      <c r="I279" s="24" t="s">
        <v>40</v>
      </c>
    </row>
    <row r="280" spans="1:9" ht="42.75" hidden="1" x14ac:dyDescent="0.25">
      <c r="A280" s="20" t="s">
        <v>508</v>
      </c>
      <c r="B280" s="20" t="s">
        <v>38</v>
      </c>
      <c r="C280" s="24" t="s">
        <v>587</v>
      </c>
      <c r="D280" s="24" t="s">
        <v>588</v>
      </c>
      <c r="E280" s="56">
        <v>1000</v>
      </c>
      <c r="F280" s="17" t="s">
        <v>40</v>
      </c>
      <c r="G280" s="16" t="s">
        <v>40</v>
      </c>
      <c r="H280" s="40">
        <v>43624</v>
      </c>
      <c r="I280" s="24" t="s">
        <v>40</v>
      </c>
    </row>
    <row r="281" spans="1:9" ht="42.75" hidden="1" x14ac:dyDescent="0.25">
      <c r="A281" s="20" t="s">
        <v>508</v>
      </c>
      <c r="B281" s="20" t="s">
        <v>38</v>
      </c>
      <c r="C281" s="24" t="s">
        <v>589</v>
      </c>
      <c r="D281" s="24" t="s">
        <v>590</v>
      </c>
      <c r="E281" s="56">
        <v>1000</v>
      </c>
      <c r="F281" s="17" t="s">
        <v>40</v>
      </c>
      <c r="G281" s="16" t="s">
        <v>40</v>
      </c>
      <c r="H281" s="40">
        <v>43624</v>
      </c>
      <c r="I281" s="24" t="s">
        <v>40</v>
      </c>
    </row>
    <row r="282" spans="1:9" ht="28.5" hidden="1" x14ac:dyDescent="0.25">
      <c r="A282" s="20" t="s">
        <v>508</v>
      </c>
      <c r="B282" s="20" t="s">
        <v>38</v>
      </c>
      <c r="C282" s="24" t="s">
        <v>591</v>
      </c>
      <c r="D282" s="24" t="s">
        <v>592</v>
      </c>
      <c r="E282" s="56">
        <v>1000</v>
      </c>
      <c r="F282" s="17" t="s">
        <v>40</v>
      </c>
      <c r="G282" s="16" t="s">
        <v>40</v>
      </c>
      <c r="H282" s="40">
        <v>43624</v>
      </c>
      <c r="I282" s="24" t="s">
        <v>40</v>
      </c>
    </row>
    <row r="283" spans="1:9" ht="28.5" hidden="1" x14ac:dyDescent="0.25">
      <c r="A283" s="20" t="s">
        <v>508</v>
      </c>
      <c r="B283" s="20" t="s">
        <v>38</v>
      </c>
      <c r="C283" s="24" t="s">
        <v>593</v>
      </c>
      <c r="D283" s="24" t="s">
        <v>594</v>
      </c>
      <c r="E283" s="56">
        <v>1000</v>
      </c>
      <c r="F283" s="17" t="s">
        <v>40</v>
      </c>
      <c r="G283" s="16" t="s">
        <v>40</v>
      </c>
      <c r="H283" s="40">
        <v>43624</v>
      </c>
      <c r="I283" s="24" t="s">
        <v>40</v>
      </c>
    </row>
    <row r="284" spans="1:9" ht="28.5" hidden="1" x14ac:dyDescent="0.25">
      <c r="A284" s="20" t="s">
        <v>508</v>
      </c>
      <c r="B284" s="20" t="s">
        <v>38</v>
      </c>
      <c r="C284" s="24" t="s">
        <v>595</v>
      </c>
      <c r="D284" s="24" t="s">
        <v>596</v>
      </c>
      <c r="E284" s="56">
        <v>2500</v>
      </c>
      <c r="F284" s="17" t="s">
        <v>40</v>
      </c>
      <c r="G284" s="16" t="s">
        <v>40</v>
      </c>
      <c r="H284" s="40">
        <v>43624</v>
      </c>
      <c r="I284" s="24" t="s">
        <v>40</v>
      </c>
    </row>
    <row r="285" spans="1:9" ht="57" hidden="1" x14ac:dyDescent="0.25">
      <c r="A285" s="20" t="s">
        <v>508</v>
      </c>
      <c r="B285" s="20" t="s">
        <v>38</v>
      </c>
      <c r="C285" s="24" t="s">
        <v>597</v>
      </c>
      <c r="D285" s="24" t="s">
        <v>598</v>
      </c>
      <c r="E285" s="56">
        <v>250</v>
      </c>
      <c r="F285" s="17" t="s">
        <v>40</v>
      </c>
      <c r="G285" s="16" t="s">
        <v>40</v>
      </c>
      <c r="H285" s="40">
        <v>43624</v>
      </c>
      <c r="I285" s="24" t="s">
        <v>40</v>
      </c>
    </row>
    <row r="286" spans="1:9" ht="71.25" hidden="1" x14ac:dyDescent="0.25">
      <c r="A286" s="20" t="s">
        <v>508</v>
      </c>
      <c r="B286" s="20" t="s">
        <v>38</v>
      </c>
      <c r="C286" s="24" t="s">
        <v>599</v>
      </c>
      <c r="D286" s="24" t="s">
        <v>600</v>
      </c>
      <c r="E286" s="56">
        <v>2500</v>
      </c>
      <c r="F286" s="17" t="s">
        <v>40</v>
      </c>
      <c r="G286" s="16" t="s">
        <v>40</v>
      </c>
      <c r="H286" s="40">
        <v>43624</v>
      </c>
      <c r="I286" s="24" t="s">
        <v>40</v>
      </c>
    </row>
    <row r="287" spans="1:9" ht="57" hidden="1" x14ac:dyDescent="0.25">
      <c r="A287" s="20" t="s">
        <v>508</v>
      </c>
      <c r="B287" s="20" t="s">
        <v>38</v>
      </c>
      <c r="C287" s="24" t="s">
        <v>601</v>
      </c>
      <c r="D287" s="24" t="s">
        <v>601</v>
      </c>
      <c r="E287" s="56">
        <v>1000</v>
      </c>
      <c r="F287" s="17" t="s">
        <v>40</v>
      </c>
      <c r="G287" s="16" t="s">
        <v>40</v>
      </c>
      <c r="H287" s="40">
        <v>43624</v>
      </c>
      <c r="I287" s="24" t="s">
        <v>40</v>
      </c>
    </row>
    <row r="288" spans="1:9" ht="28.5" hidden="1" x14ac:dyDescent="0.25">
      <c r="A288" s="20" t="s">
        <v>508</v>
      </c>
      <c r="B288" s="20" t="s">
        <v>38</v>
      </c>
      <c r="C288" s="24" t="s">
        <v>602</v>
      </c>
      <c r="D288" s="24" t="s">
        <v>603</v>
      </c>
      <c r="E288" s="56">
        <v>2500</v>
      </c>
      <c r="F288" s="17" t="s">
        <v>40</v>
      </c>
      <c r="G288" s="16" t="s">
        <v>40</v>
      </c>
      <c r="H288" s="40">
        <v>43624</v>
      </c>
      <c r="I288" s="24" t="s">
        <v>40</v>
      </c>
    </row>
    <row r="289" spans="1:9" ht="42.75" hidden="1" x14ac:dyDescent="0.25">
      <c r="A289" s="20" t="s">
        <v>508</v>
      </c>
      <c r="B289" s="20" t="s">
        <v>38</v>
      </c>
      <c r="C289" s="24" t="s">
        <v>604</v>
      </c>
      <c r="D289" s="24" t="s">
        <v>605</v>
      </c>
      <c r="E289" s="56">
        <v>2500</v>
      </c>
      <c r="F289" s="17" t="s">
        <v>40</v>
      </c>
      <c r="G289" s="16" t="s">
        <v>40</v>
      </c>
      <c r="H289" s="40">
        <v>43624</v>
      </c>
      <c r="I289" s="24" t="s">
        <v>40</v>
      </c>
    </row>
    <row r="290" spans="1:9" ht="57" hidden="1" x14ac:dyDescent="0.25">
      <c r="A290" s="20" t="s">
        <v>508</v>
      </c>
      <c r="B290" s="20" t="s">
        <v>38</v>
      </c>
      <c r="C290" s="24" t="s">
        <v>606</v>
      </c>
      <c r="D290" s="24" t="s">
        <v>607</v>
      </c>
      <c r="E290" s="56">
        <v>2500</v>
      </c>
      <c r="F290" s="17" t="s">
        <v>40</v>
      </c>
      <c r="G290" s="16" t="s">
        <v>40</v>
      </c>
      <c r="H290" s="40">
        <v>43624</v>
      </c>
      <c r="I290" s="24" t="s">
        <v>40</v>
      </c>
    </row>
    <row r="291" spans="1:9" ht="71.25" hidden="1" x14ac:dyDescent="0.25">
      <c r="A291" s="20" t="s">
        <v>508</v>
      </c>
      <c r="B291" s="20" t="s">
        <v>38</v>
      </c>
      <c r="C291" s="24" t="s">
        <v>608</v>
      </c>
      <c r="D291" s="24" t="s">
        <v>609</v>
      </c>
      <c r="E291" s="56">
        <v>2500</v>
      </c>
      <c r="F291" s="17" t="s">
        <v>40</v>
      </c>
      <c r="G291" s="16" t="s">
        <v>40</v>
      </c>
      <c r="H291" s="40">
        <v>43624</v>
      </c>
      <c r="I291" s="24" t="s">
        <v>40</v>
      </c>
    </row>
    <row r="292" spans="1:9" ht="57" hidden="1" x14ac:dyDescent="0.25">
      <c r="A292" s="20" t="s">
        <v>508</v>
      </c>
      <c r="B292" s="20" t="s">
        <v>38</v>
      </c>
      <c r="C292" s="24" t="s">
        <v>610</v>
      </c>
      <c r="D292" s="24" t="s">
        <v>611</v>
      </c>
      <c r="E292" s="56">
        <v>2500</v>
      </c>
      <c r="F292" s="17" t="s">
        <v>40</v>
      </c>
      <c r="G292" s="16" t="s">
        <v>40</v>
      </c>
      <c r="H292" s="40">
        <v>43624</v>
      </c>
      <c r="I292" s="24" t="s">
        <v>40</v>
      </c>
    </row>
    <row r="293" spans="1:9" ht="42.75" hidden="1" x14ac:dyDescent="0.25">
      <c r="A293" s="20" t="s">
        <v>508</v>
      </c>
      <c r="B293" s="20" t="s">
        <v>38</v>
      </c>
      <c r="C293" s="24" t="s">
        <v>612</v>
      </c>
      <c r="D293" s="24" t="s">
        <v>612</v>
      </c>
      <c r="E293" s="56">
        <v>5000</v>
      </c>
      <c r="F293" s="17" t="s">
        <v>40</v>
      </c>
      <c r="G293" s="16" t="s">
        <v>40</v>
      </c>
      <c r="H293" s="40">
        <v>43624</v>
      </c>
      <c r="I293" s="24" t="s">
        <v>40</v>
      </c>
    </row>
    <row r="294" spans="1:9" ht="42.75" hidden="1" x14ac:dyDescent="0.25">
      <c r="A294" s="20" t="s">
        <v>508</v>
      </c>
      <c r="B294" s="20" t="s">
        <v>38</v>
      </c>
      <c r="C294" s="24" t="s">
        <v>613</v>
      </c>
      <c r="D294" s="24" t="s">
        <v>615</v>
      </c>
      <c r="E294" s="56" t="s">
        <v>614</v>
      </c>
      <c r="F294" s="17" t="s">
        <v>40</v>
      </c>
      <c r="G294" s="16" t="s">
        <v>40</v>
      </c>
      <c r="H294" s="40">
        <v>43624</v>
      </c>
      <c r="I294" s="24" t="s">
        <v>40</v>
      </c>
    </row>
    <row r="295" spans="1:9" ht="71.25" hidden="1" x14ac:dyDescent="0.25">
      <c r="A295" s="20" t="s">
        <v>508</v>
      </c>
      <c r="B295" s="20" t="s">
        <v>38</v>
      </c>
      <c r="C295" s="24" t="s">
        <v>616</v>
      </c>
      <c r="D295" s="24" t="s">
        <v>539</v>
      </c>
      <c r="E295" s="56">
        <v>5000</v>
      </c>
      <c r="F295" s="17" t="s">
        <v>40</v>
      </c>
      <c r="G295" s="16" t="s">
        <v>40</v>
      </c>
      <c r="H295" s="40">
        <v>43624</v>
      </c>
      <c r="I295" s="24" t="s">
        <v>40</v>
      </c>
    </row>
    <row r="296" spans="1:9" hidden="1" x14ac:dyDescent="0.25">
      <c r="A296" s="12" t="s">
        <v>619</v>
      </c>
      <c r="D296" s="54"/>
    </row>
  </sheetData>
  <autoFilter ref="A1:O296" xr:uid="{74E5EB0E-E913-445C-866C-168668CA6150}">
    <filterColumn colId="1">
      <filters>
        <filter val="Fee Increase"/>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Gordon</dc:creator>
  <cp:lastModifiedBy>Michelle Gordon</cp:lastModifiedBy>
  <dcterms:created xsi:type="dcterms:W3CDTF">2020-02-19T20:37:15Z</dcterms:created>
  <dcterms:modified xsi:type="dcterms:W3CDTF">2020-03-12T17:50:27Z</dcterms:modified>
</cp:coreProperties>
</file>